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uro\Desktop\"/>
    </mc:Choice>
  </mc:AlternateContent>
  <xr:revisionPtr revIDLastSave="0" documentId="13_ncr:1_{D2882EFB-B6D1-4C73-A642-C3DB9DBE8DEF}" xr6:coauthVersionLast="43" xr6:coauthVersionMax="43" xr10:uidLastSave="{00000000-0000-0000-0000-000000000000}"/>
  <bookViews>
    <workbookView xWindow="25080" yWindow="-4785" windowWidth="15990" windowHeight="25440" xr2:uid="{00000000-000D-0000-FFFF-FFFF00000000}"/>
  </bookViews>
  <sheets>
    <sheet name="WGs Region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6" i="1" l="1"/>
  <c r="G35" i="1"/>
  <c r="C4" i="1"/>
  <c r="E33" i="1"/>
</calcChain>
</file>

<file path=xl/sharedStrings.xml><?xml version="1.0" encoding="utf-8"?>
<sst xmlns="http://schemas.openxmlformats.org/spreadsheetml/2006/main" count="231" uniqueCount="188">
  <si>
    <t>WG</t>
  </si>
  <si>
    <t>Country</t>
  </si>
  <si>
    <t>Name</t>
  </si>
  <si>
    <t>E-mail</t>
  </si>
  <si>
    <t>Organization</t>
  </si>
  <si>
    <t>Central Europe</t>
  </si>
  <si>
    <t>North Europe</t>
  </si>
  <si>
    <t>UK</t>
  </si>
  <si>
    <t>Denmark</t>
  </si>
  <si>
    <t>Spain</t>
  </si>
  <si>
    <t>Poland</t>
  </si>
  <si>
    <t>Germany</t>
  </si>
  <si>
    <t>The Netherlands</t>
  </si>
  <si>
    <t>South Europe</t>
  </si>
  <si>
    <t>Asia-Pacific</t>
  </si>
  <si>
    <t>Americas</t>
  </si>
  <si>
    <t>Africa</t>
  </si>
  <si>
    <t>U.S.A.</t>
  </si>
  <si>
    <t>Canada</t>
  </si>
  <si>
    <t>Brazil</t>
  </si>
  <si>
    <t>South Africa</t>
  </si>
  <si>
    <t>Italy</t>
  </si>
  <si>
    <t>Gender</t>
  </si>
  <si>
    <t>Geoff Duller</t>
  </si>
  <si>
    <t>Jan-Pieter Buylaert</t>
  </si>
  <si>
    <t>Gloria I. López</t>
  </si>
  <si>
    <t>Sumiko Tsukamoto</t>
  </si>
  <si>
    <t>NWLDW</t>
  </si>
  <si>
    <t>Regional Meeting or Group</t>
  </si>
  <si>
    <t>UKLum</t>
  </si>
  <si>
    <t>DLED</t>
  </si>
  <si>
    <t>-</t>
  </si>
  <si>
    <t>APLED</t>
  </si>
  <si>
    <t>M</t>
  </si>
  <si>
    <t>F</t>
  </si>
  <si>
    <t>Mary Evans</t>
  </si>
  <si>
    <t>ggd@aber.ac.uk</t>
  </si>
  <si>
    <t>jabu@dtu.dk</t>
  </si>
  <si>
    <t>tony.reimann@wur.nl</t>
  </si>
  <si>
    <t>Sumiko.Tsukamoto@leibniz-liag.de</t>
  </si>
  <si>
    <t>grzegorz.adamiec@polsl.pl</t>
  </si>
  <si>
    <t>gloria.lopez@cenieh.es</t>
  </si>
  <si>
    <t>Grzegorz Adamiec</t>
  </si>
  <si>
    <t>Tony Reimann</t>
  </si>
  <si>
    <t>dewittr@ecu.edu</t>
  </si>
  <si>
    <t>Regina DeWitt</t>
  </si>
  <si>
    <t>East Carolina University</t>
  </si>
  <si>
    <t>Ancient TL (Editor)</t>
  </si>
  <si>
    <t>Other appointees:</t>
  </si>
  <si>
    <t>Phone</t>
  </si>
  <si>
    <t>+1 252 3284980</t>
  </si>
  <si>
    <t>CENIEH</t>
  </si>
  <si>
    <t>Total M:</t>
  </si>
  <si>
    <t>Total F:</t>
  </si>
  <si>
    <t>Aberystwyth University</t>
  </si>
  <si>
    <t>Dept. Geography &amp; Earth Sciences</t>
  </si>
  <si>
    <t>Aberystywth Luminescence Research Lab.</t>
  </si>
  <si>
    <t>Sebastien Huot</t>
  </si>
  <si>
    <t>Andre Sawakuchi</t>
  </si>
  <si>
    <t># WGs</t>
  </si>
  <si>
    <t># WG Members</t>
  </si>
  <si>
    <t>Leibniz Institute for Applied Geophysics</t>
  </si>
  <si>
    <t>City</t>
  </si>
  <si>
    <t>Aberystwyth</t>
  </si>
  <si>
    <t>Burgos</t>
  </si>
  <si>
    <t>Hannover</t>
  </si>
  <si>
    <t>Technical University of Denmark</t>
  </si>
  <si>
    <t>Roskilde</t>
  </si>
  <si>
    <t>Nutech Radiation Physics</t>
  </si>
  <si>
    <t>Nutech STR Luminescence Physics</t>
  </si>
  <si>
    <t>+45 46 77 49 26</t>
  </si>
  <si>
    <t>Centro Nacional de Investigación sobre la Evolución Humana</t>
  </si>
  <si>
    <t>LIAG</t>
  </si>
  <si>
    <t>DTU</t>
  </si>
  <si>
    <t>Division of Radioisotopes</t>
  </si>
  <si>
    <t>Gliwice</t>
  </si>
  <si>
    <t>Silesian University of Technology</t>
  </si>
  <si>
    <t>Institute of Physics - Centre for Science and Education</t>
  </si>
  <si>
    <t>Group / Department / Faculty / School / Institute</t>
  </si>
  <si>
    <t>Dept. Geochronology</t>
  </si>
  <si>
    <t>Luminescence &amp; ESR Labs.</t>
  </si>
  <si>
    <t>Wageningen University</t>
  </si>
  <si>
    <t>Wageningen</t>
  </si>
  <si>
    <t>The Netherlands Centre for Luminescence Dating - NCL</t>
  </si>
  <si>
    <t>WUR</t>
  </si>
  <si>
    <t>Soil Geography &amp; Landscape Group;
Dept. Environmental Sciences</t>
  </si>
  <si>
    <t>OSL</t>
  </si>
  <si>
    <t>OSL + ESR</t>
  </si>
  <si>
    <t xml:space="preserve">joelspen@ksu.edu </t>
  </si>
  <si>
    <t>shuot@illinois.edu</t>
  </si>
  <si>
    <t>andreos@usp.br</t>
  </si>
  <si>
    <t xml:space="preserve">Mary.evans@wits.ac.za </t>
  </si>
  <si>
    <t>Geochronology &amp; Geology Program</t>
  </si>
  <si>
    <t>Kansas State University</t>
  </si>
  <si>
    <t>KSU</t>
  </si>
  <si>
    <t>Dept. Geology</t>
  </si>
  <si>
    <t>São Paulo</t>
  </si>
  <si>
    <t>Joel Q. G. Spencer</t>
  </si>
  <si>
    <t>Illinois State Geological Survey</t>
  </si>
  <si>
    <t>ISGS</t>
  </si>
  <si>
    <t>Lab Type (Specialty)</t>
  </si>
  <si>
    <t>OSL (IRSL)</t>
  </si>
  <si>
    <t>Luminescence Lab.</t>
  </si>
  <si>
    <t>Dept. Geologia Sedimentar e Ambiental
Instituto de Geociências</t>
  </si>
  <si>
    <t>Universidade de São Paulo</t>
  </si>
  <si>
    <t>USP</t>
  </si>
  <si>
    <t>+55 (11) 30911989</t>
  </si>
  <si>
    <t>OSL Dating &amp; Environmental Gamma Spectrometry Labs.</t>
  </si>
  <si>
    <t>+1 (217) 300 2579</t>
  </si>
  <si>
    <t>+1 (785) 532 6724</t>
  </si>
  <si>
    <t>University of the Witwatersrand</t>
  </si>
  <si>
    <t>Wits</t>
  </si>
  <si>
    <t>Johannesburg</t>
  </si>
  <si>
    <t>OSL Lab. (School of Geosciences)</t>
  </si>
  <si>
    <t>School of Geography, Archaeology &amp; Environmental Studies</t>
  </si>
  <si>
    <t>+27 (11) 7176582</t>
  </si>
  <si>
    <t>+31 (0317) 481549</t>
  </si>
  <si>
    <t>+49 (0511) 6432799</t>
  </si>
  <si>
    <t>+48 (32) 237 2254</t>
  </si>
  <si>
    <t>+34 (947) 040800</t>
  </si>
  <si>
    <t>+44 (1970) 622611</t>
  </si>
  <si>
    <t>Consolidaton of the Trapped Charge Dating Association (TCDA)</t>
  </si>
  <si>
    <t>Regional Working Groups (WG) &amp; Members</t>
  </si>
  <si>
    <t>Last Update:</t>
  </si>
  <si>
    <r>
      <t xml:space="preserve">Abbreviation 
</t>
    </r>
    <r>
      <rPr>
        <b/>
        <i/>
        <sz val="12"/>
        <rFont val="Calibri"/>
        <family val="2"/>
        <scheme val="minor"/>
      </rPr>
      <t>(if any)</t>
    </r>
  </si>
  <si>
    <t>By:</t>
  </si>
  <si>
    <t>China</t>
  </si>
  <si>
    <t>ECU</t>
  </si>
  <si>
    <t>Greenville, NC</t>
  </si>
  <si>
    <t>Manhattan, KS</t>
  </si>
  <si>
    <t>Champaign, IL</t>
  </si>
  <si>
    <t>Lab Website</t>
  </si>
  <si>
    <t xml:space="preserve">https://www.aber.ac.uk/en/dges/research/quaternary/luminescence-research-laboratory/ </t>
  </si>
  <si>
    <t>n/a</t>
  </si>
  <si>
    <t>http://isgs.illinois.edu/research/geochemistry/labs/osl</t>
  </si>
  <si>
    <t>https://www.nutech.dtu.dk/english/research</t>
  </si>
  <si>
    <t>http://www.cenieh.es/en/facilities/geochronology</t>
  </si>
  <si>
    <t>https://www.leibniz-liag.de/en/research/methods/age-determination-methods/luminescence.html
https://www.leibniz-liag.de/en/research/methods/age-determination-methods/electron-spin-resonance.html</t>
  </si>
  <si>
    <t>https://www.ncl-geochron.nl/en/ncl-geochron.htm
https://www.wur.nl/en/Research-Results/Research-Institutes/Environmental-Research/Facilities-Products/Environmental-Sciences-Laboratories/NCL-Netherlands-Centre-for-Luminescence-dating.htm</t>
  </si>
  <si>
    <t>Luminescence &amp; Gamma Spectrometry Lab. - LEGAL</t>
  </si>
  <si>
    <t xml:space="preserve">Luminescence Dating Lab. - C-LDL </t>
  </si>
  <si>
    <t>http://www.igc.usp.br/index.php?id=823</t>
  </si>
  <si>
    <t>https://www.wits.ac.za/geosciences/about-us/facilities/osl-lab/</t>
  </si>
  <si>
    <t>http://ancienttl.org/TCDA.htm</t>
  </si>
  <si>
    <t>Association's Website:</t>
  </si>
  <si>
    <t>http://ancienttl.org/index.htm</t>
  </si>
  <si>
    <t>ECU Luminescence Lab.</t>
  </si>
  <si>
    <t>Dept. Physics, Thomas Harriot College of Arts &amp; Sciences</t>
  </si>
  <si>
    <t>Japan</t>
  </si>
  <si>
    <t>India</t>
  </si>
  <si>
    <t>Toru Tamura</t>
  </si>
  <si>
    <t>P. Morthekai</t>
  </si>
  <si>
    <t>Australia</t>
  </si>
  <si>
    <t>Bo Li (2020)</t>
  </si>
  <si>
    <t>toru.tamura@aist.go.jp</t>
  </si>
  <si>
    <t>morthekai@gmail.com</t>
  </si>
  <si>
    <t>bli@uow.edu.au</t>
  </si>
  <si>
    <t>lee.arnold@adelaide.edu.au</t>
  </si>
  <si>
    <t>+81 (29) 8613838</t>
  </si>
  <si>
    <t>OSL lab. Geological Survey of Japan, AIST</t>
  </si>
  <si>
    <t>Lee Arnold (2019)</t>
  </si>
  <si>
    <t>Chinese LED</t>
  </si>
  <si>
    <t>Jingran Zhang</t>
  </si>
  <si>
    <t>jingranzhang@daad-alumni.de</t>
  </si>
  <si>
    <t>Jie Chen</t>
  </si>
  <si>
    <t>Nanjing Normal University</t>
  </si>
  <si>
    <t>Institute of Geology, China Earthquake Administration</t>
  </si>
  <si>
    <t>Jintang Qin</t>
  </si>
  <si>
    <t>Yiwei Chen</t>
  </si>
  <si>
    <t>Guangzhou Institute of Geochemistry, Chinese Academy of Sciences</t>
  </si>
  <si>
    <t>chenjie@ies.ac.cn</t>
  </si>
  <si>
    <t>jtqin@ies.ac.cn</t>
  </si>
  <si>
    <t>University of Adelaide</t>
  </si>
  <si>
    <t>University of Woolongong</t>
  </si>
  <si>
    <t>Birbal Sahni Institute of Palaeosciences</t>
  </si>
  <si>
    <t>Laboratory (or affiliation)</t>
  </si>
  <si>
    <t>+61 2 42213817</t>
  </si>
  <si>
    <t>chenyw@gig.ac.cn</t>
  </si>
  <si>
    <t>+61 8 83133758</t>
  </si>
  <si>
    <t>GL/ST</t>
  </si>
  <si>
    <t>Mauro Fasoli</t>
  </si>
  <si>
    <t>mauro.fasoli@unimib.it</t>
  </si>
  <si>
    <t>+39 (02) 64485178</t>
  </si>
  <si>
    <t>TL + OSL + RL</t>
  </si>
  <si>
    <t>University of Milano Bicocca</t>
  </si>
  <si>
    <t>UNIMIB</t>
  </si>
  <si>
    <t>Milano</t>
  </si>
  <si>
    <t>Department of Materials Science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</si>
</sst>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0" borderId="1" xfId="1" applyFont="1" applyBorder="1" applyAlignment="1" applyProtection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14" fontId="2" fillId="2" borderId="0" xfId="0" applyNumberFormat="1" applyFont="1" applyFill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14" fontId="2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vertical="center"/>
    </xf>
    <xf numFmtId="0" fontId="3" fillId="8" borderId="1" xfId="0" applyFont="1" applyFill="1" applyBorder="1" applyAlignment="1">
      <alignment horizontal="center" vertical="center"/>
    </xf>
    <xf numFmtId="0" fontId="1" fillId="0" borderId="1" xfId="1" applyBorder="1" applyAlignment="1" applyProtection="1"/>
    <xf numFmtId="0" fontId="1" fillId="0" borderId="1" xfId="1" applyBorder="1" applyAlignment="1" applyProtection="1">
      <alignment vertical="center"/>
    </xf>
    <xf numFmtId="0" fontId="1" fillId="0" borderId="1" xfId="1" applyBorder="1" applyAlignment="1" applyProtection="1">
      <alignment vertical="center" wrapText="1"/>
    </xf>
    <xf numFmtId="0" fontId="1" fillId="0" borderId="0" xfId="1" applyAlignment="1" applyProtection="1">
      <alignment wrapText="1"/>
    </xf>
    <xf numFmtId="0" fontId="1" fillId="0" borderId="0" xfId="1" applyFill="1" applyAlignment="1" applyProtection="1">
      <alignment vertical="center"/>
    </xf>
    <xf numFmtId="0" fontId="3" fillId="0" borderId="0" xfId="0" applyFont="1" applyFill="1" applyAlignment="1">
      <alignment horizontal="left" vertical="center"/>
    </xf>
    <xf numFmtId="0" fontId="3" fillId="6" borderId="1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3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left" vertical="center"/>
    </xf>
    <xf numFmtId="0" fontId="3" fillId="9" borderId="3" xfId="0" applyFont="1" applyFill="1" applyBorder="1" applyAlignment="1">
      <alignment horizontal="left" vertical="center"/>
    </xf>
    <xf numFmtId="0" fontId="3" fillId="9" borderId="4" xfId="0" applyFont="1" applyFill="1" applyBorder="1" applyAlignment="1">
      <alignment horizontal="left" vertic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oelspen@ksu.edu" TargetMode="External"/><Relationship Id="rId13" Type="http://schemas.openxmlformats.org/officeDocument/2006/relationships/hyperlink" Target="http://isgs.illinois.edu/research/geochemistry/labs/osl" TargetMode="External"/><Relationship Id="rId18" Type="http://schemas.openxmlformats.org/officeDocument/2006/relationships/hyperlink" Target="http://www.cenieh.es/en/facilities/geochronology" TargetMode="External"/><Relationship Id="rId3" Type="http://schemas.openxmlformats.org/officeDocument/2006/relationships/hyperlink" Target="mailto:tony.reimann@wur.nl" TargetMode="External"/><Relationship Id="rId21" Type="http://schemas.openxmlformats.org/officeDocument/2006/relationships/hyperlink" Target="mailto:bli@uow.edu.au" TargetMode="External"/><Relationship Id="rId7" Type="http://schemas.openxmlformats.org/officeDocument/2006/relationships/hyperlink" Target="mailto:dewittr@ecu.edu" TargetMode="External"/><Relationship Id="rId12" Type="http://schemas.openxmlformats.org/officeDocument/2006/relationships/hyperlink" Target="https://www.aber.ac.uk/en/dges/research/quaternary/luminescence-research-laboratory/" TargetMode="External"/><Relationship Id="rId17" Type="http://schemas.openxmlformats.org/officeDocument/2006/relationships/hyperlink" Target="https://www.wits.ac.za/geosciences/about-us/facilities/osl-lab/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mailto:jabu@dtu.dk" TargetMode="External"/><Relationship Id="rId16" Type="http://schemas.openxmlformats.org/officeDocument/2006/relationships/hyperlink" Target="http://www.igc.usp.br/index.php?id=823" TargetMode="External"/><Relationship Id="rId20" Type="http://schemas.openxmlformats.org/officeDocument/2006/relationships/hyperlink" Target="http://ancienttl.org/TCDA.htm" TargetMode="External"/><Relationship Id="rId1" Type="http://schemas.openxmlformats.org/officeDocument/2006/relationships/hyperlink" Target="mailto:ggd@aber.ac.uk" TargetMode="External"/><Relationship Id="rId6" Type="http://schemas.openxmlformats.org/officeDocument/2006/relationships/hyperlink" Target="mailto:gloria.lopez@cenieh.es" TargetMode="External"/><Relationship Id="rId11" Type="http://schemas.openxmlformats.org/officeDocument/2006/relationships/hyperlink" Target="mailto:Mary.evans@wits.ac.za" TargetMode="External"/><Relationship Id="rId24" Type="http://schemas.openxmlformats.org/officeDocument/2006/relationships/hyperlink" Target="mailto:mauro.fasoli@unimib.it" TargetMode="External"/><Relationship Id="rId5" Type="http://schemas.openxmlformats.org/officeDocument/2006/relationships/hyperlink" Target="mailto:grzegorz.adamiec@polsl.pl" TargetMode="External"/><Relationship Id="rId15" Type="http://schemas.openxmlformats.org/officeDocument/2006/relationships/hyperlink" Target="https://www.ncl-geochron.nl/en/ncl-geochron.htm" TargetMode="External"/><Relationship Id="rId23" Type="http://schemas.openxmlformats.org/officeDocument/2006/relationships/hyperlink" Target="mailto:chenyw@gig.ac.cn" TargetMode="External"/><Relationship Id="rId10" Type="http://schemas.openxmlformats.org/officeDocument/2006/relationships/hyperlink" Target="mailto:andreos@usp.br" TargetMode="External"/><Relationship Id="rId19" Type="http://schemas.openxmlformats.org/officeDocument/2006/relationships/hyperlink" Target="http://ancienttl.org/index.htm" TargetMode="External"/><Relationship Id="rId4" Type="http://schemas.openxmlformats.org/officeDocument/2006/relationships/hyperlink" Target="mailto:Sumiko.Tsukamoto@leibniz-liag.de" TargetMode="External"/><Relationship Id="rId9" Type="http://schemas.openxmlformats.org/officeDocument/2006/relationships/hyperlink" Target="mailto:shuot@illinois.edu" TargetMode="External"/><Relationship Id="rId14" Type="http://schemas.openxmlformats.org/officeDocument/2006/relationships/hyperlink" Target="https://www.leibniz-liag.de/en/research/methods/age-determination-methods/luminescence.html" TargetMode="External"/><Relationship Id="rId22" Type="http://schemas.openxmlformats.org/officeDocument/2006/relationships/hyperlink" Target="mailto:chenjie@ies.ac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"/>
  <sheetViews>
    <sheetView tabSelected="1" topLeftCell="N1" workbookViewId="0">
      <selection activeCell="P15" sqref="P15"/>
    </sheetView>
  </sheetViews>
  <sheetFormatPr defaultRowHeight="15" x14ac:dyDescent="0.25"/>
  <cols>
    <col min="1" max="1" width="7.85546875" style="5" customWidth="1"/>
    <col min="2" max="2" width="19.28515625" style="5" customWidth="1"/>
    <col min="3" max="3" width="13.140625" style="5" customWidth="1"/>
    <col min="4" max="4" width="16.7109375" style="5" customWidth="1"/>
    <col min="5" max="5" width="11.28515625" style="5" customWidth="1"/>
    <col min="6" max="6" width="23.140625" style="5" customWidth="1"/>
    <col min="7" max="7" width="8.140625" style="6" bestFit="1" customWidth="1"/>
    <col min="8" max="8" width="33.140625" style="5" bestFit="1" customWidth="1"/>
    <col min="9" max="9" width="20.5703125" style="13" customWidth="1"/>
    <col min="10" max="10" width="14" style="6" customWidth="1"/>
    <col min="11" max="11" width="50.28515625" style="5" customWidth="1"/>
    <col min="12" max="12" width="101.7109375" style="5" customWidth="1"/>
    <col min="13" max="13" width="56.140625" style="5" customWidth="1"/>
    <col min="14" max="14" width="55.7109375" style="5" bestFit="1" customWidth="1"/>
    <col min="15" max="15" width="14" style="5" bestFit="1" customWidth="1"/>
    <col min="16" max="16" width="20.85546875" style="5" customWidth="1"/>
    <col min="17" max="16384" width="9.140625" style="5"/>
  </cols>
  <sheetData>
    <row r="1" spans="1:16" ht="18.75" x14ac:dyDescent="0.25">
      <c r="A1" s="18" t="s">
        <v>121</v>
      </c>
    </row>
    <row r="2" spans="1:16" ht="18.75" x14ac:dyDescent="0.25">
      <c r="A2" s="18" t="s">
        <v>122</v>
      </c>
    </row>
    <row r="4" spans="1:16" x14ac:dyDescent="0.25">
      <c r="B4" s="22" t="s">
        <v>123</v>
      </c>
      <c r="C4" s="14">
        <f ca="1">TODAY()</f>
        <v>43640</v>
      </c>
      <c r="F4" s="40" t="s">
        <v>144</v>
      </c>
      <c r="H4" s="39" t="s">
        <v>143</v>
      </c>
    </row>
    <row r="5" spans="1:16" x14ac:dyDescent="0.25">
      <c r="B5" s="22" t="s">
        <v>125</v>
      </c>
      <c r="C5" s="21" t="s">
        <v>179</v>
      </c>
    </row>
    <row r="7" spans="1:16" s="17" customFormat="1" ht="47.25" x14ac:dyDescent="0.25">
      <c r="A7" s="15" t="s">
        <v>59</v>
      </c>
      <c r="B7" s="15" t="s">
        <v>0</v>
      </c>
      <c r="C7" s="15" t="s">
        <v>28</v>
      </c>
      <c r="D7" s="15" t="s">
        <v>1</v>
      </c>
      <c r="E7" s="15" t="s">
        <v>60</v>
      </c>
      <c r="F7" s="15" t="s">
        <v>2</v>
      </c>
      <c r="G7" s="15" t="s">
        <v>22</v>
      </c>
      <c r="H7" s="15" t="s">
        <v>3</v>
      </c>
      <c r="I7" s="16" t="s">
        <v>49</v>
      </c>
      <c r="J7" s="15" t="s">
        <v>100</v>
      </c>
      <c r="K7" s="15" t="s">
        <v>175</v>
      </c>
      <c r="L7" s="15" t="s">
        <v>131</v>
      </c>
      <c r="M7" s="15" t="s">
        <v>78</v>
      </c>
      <c r="N7" s="15" t="s">
        <v>4</v>
      </c>
      <c r="O7" s="15" t="s">
        <v>124</v>
      </c>
      <c r="P7" s="15" t="s">
        <v>62</v>
      </c>
    </row>
    <row r="9" spans="1:16" x14ac:dyDescent="0.25">
      <c r="A9" s="46">
        <v>1</v>
      </c>
      <c r="B9" s="46" t="s">
        <v>6</v>
      </c>
      <c r="C9" s="46" t="s">
        <v>29</v>
      </c>
      <c r="D9" s="33" t="s">
        <v>7</v>
      </c>
      <c r="E9" s="34">
        <v>1</v>
      </c>
      <c r="F9" s="33" t="s">
        <v>23</v>
      </c>
      <c r="G9" s="2" t="s">
        <v>33</v>
      </c>
      <c r="H9" s="10" t="s">
        <v>36</v>
      </c>
      <c r="I9" s="3" t="s">
        <v>120</v>
      </c>
      <c r="J9" s="3" t="s">
        <v>86</v>
      </c>
      <c r="K9" s="4" t="s">
        <v>56</v>
      </c>
      <c r="L9" s="35" t="s">
        <v>132</v>
      </c>
      <c r="M9" s="1" t="s">
        <v>55</v>
      </c>
      <c r="N9" s="1" t="s">
        <v>54</v>
      </c>
      <c r="O9" s="1"/>
      <c r="P9" s="1" t="s">
        <v>63</v>
      </c>
    </row>
    <row r="10" spans="1:16" x14ac:dyDescent="0.25">
      <c r="A10" s="46"/>
      <c r="B10" s="46"/>
      <c r="C10" s="46"/>
      <c r="D10" s="33" t="s">
        <v>8</v>
      </c>
      <c r="E10" s="34">
        <v>2</v>
      </c>
      <c r="F10" s="33" t="s">
        <v>24</v>
      </c>
      <c r="G10" s="2" t="s">
        <v>33</v>
      </c>
      <c r="H10" s="10" t="s">
        <v>37</v>
      </c>
      <c r="I10" s="3" t="s">
        <v>70</v>
      </c>
      <c r="J10" s="2" t="s">
        <v>86</v>
      </c>
      <c r="K10" s="4" t="s">
        <v>69</v>
      </c>
      <c r="L10" s="35" t="s">
        <v>135</v>
      </c>
      <c r="M10" s="4" t="s">
        <v>68</v>
      </c>
      <c r="N10" s="4" t="s">
        <v>66</v>
      </c>
      <c r="O10" s="4" t="s">
        <v>73</v>
      </c>
      <c r="P10" s="4" t="s">
        <v>67</v>
      </c>
    </row>
    <row r="11" spans="1:16" x14ac:dyDescent="0.25">
      <c r="A11" s="46"/>
      <c r="B11" s="46"/>
      <c r="C11" s="46"/>
      <c r="D11" s="33" t="s">
        <v>9</v>
      </c>
      <c r="E11" s="34">
        <v>3</v>
      </c>
      <c r="F11" s="33" t="s">
        <v>25</v>
      </c>
      <c r="G11" s="2" t="s">
        <v>34</v>
      </c>
      <c r="H11" s="10" t="s">
        <v>41</v>
      </c>
      <c r="I11" s="3" t="s">
        <v>119</v>
      </c>
      <c r="J11" s="3" t="s">
        <v>86</v>
      </c>
      <c r="K11" s="1" t="s">
        <v>140</v>
      </c>
      <c r="L11" s="38" t="s">
        <v>136</v>
      </c>
      <c r="M11" s="1" t="s">
        <v>92</v>
      </c>
      <c r="N11" s="1" t="s">
        <v>71</v>
      </c>
      <c r="O11" s="1" t="s">
        <v>51</v>
      </c>
      <c r="P11" s="1" t="s">
        <v>64</v>
      </c>
    </row>
    <row r="12" spans="1:16" x14ac:dyDescent="0.25">
      <c r="A12" s="47">
        <v>2</v>
      </c>
      <c r="B12" s="47" t="s">
        <v>5</v>
      </c>
      <c r="C12" s="47" t="s">
        <v>30</v>
      </c>
      <c r="D12" s="27" t="s">
        <v>10</v>
      </c>
      <c r="E12" s="28">
        <v>4</v>
      </c>
      <c r="F12" s="27" t="s">
        <v>42</v>
      </c>
      <c r="G12" s="2" t="s">
        <v>33</v>
      </c>
      <c r="H12" s="10" t="s">
        <v>40</v>
      </c>
      <c r="I12" s="3" t="s">
        <v>118</v>
      </c>
      <c r="J12" s="2" t="s">
        <v>86</v>
      </c>
      <c r="K12" s="4" t="s">
        <v>74</v>
      </c>
      <c r="L12" s="4" t="s">
        <v>133</v>
      </c>
      <c r="M12" s="1" t="s">
        <v>77</v>
      </c>
      <c r="N12" s="4" t="s">
        <v>76</v>
      </c>
      <c r="O12" s="1"/>
      <c r="P12" s="4" t="s">
        <v>75</v>
      </c>
    </row>
    <row r="13" spans="1:16" ht="45" x14ac:dyDescent="0.25">
      <c r="A13" s="47"/>
      <c r="B13" s="47"/>
      <c r="C13" s="47"/>
      <c r="D13" s="27" t="s">
        <v>11</v>
      </c>
      <c r="E13" s="28">
        <v>5</v>
      </c>
      <c r="F13" s="27" t="s">
        <v>26</v>
      </c>
      <c r="G13" s="2" t="s">
        <v>34</v>
      </c>
      <c r="H13" s="10" t="s">
        <v>39</v>
      </c>
      <c r="I13" s="3" t="s">
        <v>117</v>
      </c>
      <c r="J13" s="3" t="s">
        <v>87</v>
      </c>
      <c r="K13" s="1" t="s">
        <v>80</v>
      </c>
      <c r="L13" s="37" t="s">
        <v>137</v>
      </c>
      <c r="M13" s="1" t="s">
        <v>79</v>
      </c>
      <c r="N13" s="4" t="s">
        <v>61</v>
      </c>
      <c r="O13" s="4" t="s">
        <v>72</v>
      </c>
      <c r="P13" s="1" t="s">
        <v>65</v>
      </c>
    </row>
    <row r="14" spans="1:16" ht="45" x14ac:dyDescent="0.25">
      <c r="A14" s="47"/>
      <c r="B14" s="47"/>
      <c r="C14" s="47"/>
      <c r="D14" s="27" t="s">
        <v>12</v>
      </c>
      <c r="E14" s="28">
        <v>6</v>
      </c>
      <c r="F14" s="27" t="s">
        <v>43</v>
      </c>
      <c r="G14" s="2" t="s">
        <v>33</v>
      </c>
      <c r="H14" s="10" t="s">
        <v>38</v>
      </c>
      <c r="I14" s="3" t="s">
        <v>116</v>
      </c>
      <c r="J14" s="3" t="s">
        <v>86</v>
      </c>
      <c r="K14" s="1" t="s">
        <v>83</v>
      </c>
      <c r="L14" s="37" t="s">
        <v>138</v>
      </c>
      <c r="M14" s="9" t="s">
        <v>85</v>
      </c>
      <c r="N14" s="1" t="s">
        <v>81</v>
      </c>
      <c r="O14" s="1" t="s">
        <v>84</v>
      </c>
      <c r="P14" s="1" t="s">
        <v>82</v>
      </c>
    </row>
    <row r="15" spans="1:16" x14ac:dyDescent="0.25">
      <c r="A15" s="48">
        <v>3</v>
      </c>
      <c r="B15" s="48" t="s">
        <v>13</v>
      </c>
      <c r="C15" s="48" t="s">
        <v>31</v>
      </c>
      <c r="D15" s="23" t="s">
        <v>21</v>
      </c>
      <c r="E15" s="24">
        <v>7</v>
      </c>
      <c r="F15" s="23" t="s">
        <v>180</v>
      </c>
      <c r="G15" s="2" t="s">
        <v>33</v>
      </c>
      <c r="H15" s="36" t="s">
        <v>181</v>
      </c>
      <c r="I15" s="3" t="s">
        <v>182</v>
      </c>
      <c r="J15" s="3" t="s">
        <v>183</v>
      </c>
      <c r="K15" s="1" t="s">
        <v>184</v>
      </c>
      <c r="L15" s="1"/>
      <c r="M15" s="1" t="s">
        <v>187</v>
      </c>
      <c r="N15" s="1" t="s">
        <v>184</v>
      </c>
      <c r="O15" s="1" t="s">
        <v>185</v>
      </c>
      <c r="P15" s="1" t="s">
        <v>186</v>
      </c>
    </row>
    <row r="16" spans="1:16" x14ac:dyDescent="0.25">
      <c r="A16" s="48"/>
      <c r="B16" s="48"/>
      <c r="C16" s="48"/>
      <c r="D16" s="23"/>
      <c r="E16" s="24">
        <v>8</v>
      </c>
      <c r="F16" s="23"/>
      <c r="G16" s="2"/>
      <c r="H16" s="11"/>
      <c r="I16" s="3"/>
      <c r="J16" s="3"/>
      <c r="K16" s="1"/>
      <c r="L16" s="1"/>
      <c r="M16" s="1"/>
      <c r="N16" s="1"/>
      <c r="O16" s="1"/>
      <c r="P16" s="1"/>
    </row>
    <row r="17" spans="1:16" x14ac:dyDescent="0.25">
      <c r="A17" s="48"/>
      <c r="B17" s="48"/>
      <c r="C17" s="48"/>
      <c r="D17" s="23"/>
      <c r="E17" s="24">
        <v>9</v>
      </c>
      <c r="F17" s="23"/>
      <c r="G17" s="2"/>
      <c r="H17" s="11"/>
      <c r="I17" s="3"/>
      <c r="J17" s="3"/>
      <c r="K17" s="1"/>
      <c r="L17" s="1"/>
      <c r="M17" s="1"/>
      <c r="N17" s="1"/>
      <c r="O17" s="1"/>
      <c r="P17" s="1"/>
    </row>
    <row r="18" spans="1:16" x14ac:dyDescent="0.25">
      <c r="A18" s="49">
        <v>4</v>
      </c>
      <c r="B18" s="49" t="s">
        <v>15</v>
      </c>
      <c r="C18" s="49" t="s">
        <v>27</v>
      </c>
      <c r="D18" s="25" t="s">
        <v>17</v>
      </c>
      <c r="E18" s="26">
        <v>10</v>
      </c>
      <c r="F18" s="25" t="s">
        <v>97</v>
      </c>
      <c r="G18" s="2" t="s">
        <v>33</v>
      </c>
      <c r="H18" s="10" t="s">
        <v>88</v>
      </c>
      <c r="I18" s="3" t="s">
        <v>109</v>
      </c>
      <c r="J18" s="3" t="s">
        <v>86</v>
      </c>
      <c r="K18" s="1" t="s">
        <v>102</v>
      </c>
      <c r="L18" s="1" t="s">
        <v>133</v>
      </c>
      <c r="M18" s="1" t="s">
        <v>95</v>
      </c>
      <c r="N18" s="1" t="s">
        <v>93</v>
      </c>
      <c r="O18" s="1" t="s">
        <v>94</v>
      </c>
      <c r="P18" s="1" t="s">
        <v>129</v>
      </c>
    </row>
    <row r="19" spans="1:16" x14ac:dyDescent="0.25">
      <c r="A19" s="49"/>
      <c r="B19" s="49"/>
      <c r="C19" s="49"/>
      <c r="D19" s="25" t="s">
        <v>18</v>
      </c>
      <c r="E19" s="26">
        <v>11</v>
      </c>
      <c r="F19" s="25" t="s">
        <v>57</v>
      </c>
      <c r="G19" s="2" t="s">
        <v>33</v>
      </c>
      <c r="H19" s="10" t="s">
        <v>89</v>
      </c>
      <c r="I19" s="3" t="s">
        <v>108</v>
      </c>
      <c r="J19" s="3" t="s">
        <v>101</v>
      </c>
      <c r="K19" s="4" t="s">
        <v>107</v>
      </c>
      <c r="L19" s="35" t="s">
        <v>134</v>
      </c>
      <c r="M19" s="1" t="s">
        <v>31</v>
      </c>
      <c r="N19" s="1" t="s">
        <v>98</v>
      </c>
      <c r="O19" s="1" t="s">
        <v>99</v>
      </c>
      <c r="P19" s="1" t="s">
        <v>130</v>
      </c>
    </row>
    <row r="20" spans="1:16" ht="30" x14ac:dyDescent="0.25">
      <c r="A20" s="49"/>
      <c r="B20" s="49"/>
      <c r="C20" s="49"/>
      <c r="D20" s="25" t="s">
        <v>19</v>
      </c>
      <c r="E20" s="26">
        <v>12</v>
      </c>
      <c r="F20" s="25" t="s">
        <v>58</v>
      </c>
      <c r="G20" s="2" t="s">
        <v>33</v>
      </c>
      <c r="H20" s="10" t="s">
        <v>90</v>
      </c>
      <c r="I20" s="3" t="s">
        <v>106</v>
      </c>
      <c r="J20" s="3" t="s">
        <v>86</v>
      </c>
      <c r="K20" s="1" t="s">
        <v>139</v>
      </c>
      <c r="L20" s="36" t="s">
        <v>141</v>
      </c>
      <c r="M20" s="9" t="s">
        <v>103</v>
      </c>
      <c r="N20" s="1" t="s">
        <v>104</v>
      </c>
      <c r="O20" s="1" t="s">
        <v>105</v>
      </c>
      <c r="P20" s="1" t="s">
        <v>96</v>
      </c>
    </row>
    <row r="21" spans="1:16" x14ac:dyDescent="0.25">
      <c r="A21" s="50">
        <v>5</v>
      </c>
      <c r="B21" s="50" t="s">
        <v>14</v>
      </c>
      <c r="C21" s="50" t="s">
        <v>32</v>
      </c>
      <c r="D21" s="29" t="s">
        <v>148</v>
      </c>
      <c r="E21" s="30">
        <v>13</v>
      </c>
      <c r="F21" s="29" t="s">
        <v>150</v>
      </c>
      <c r="G21" s="2" t="s">
        <v>33</v>
      </c>
      <c r="H21" s="11" t="s">
        <v>154</v>
      </c>
      <c r="I21" s="3" t="s">
        <v>158</v>
      </c>
      <c r="J21" s="3" t="s">
        <v>86</v>
      </c>
      <c r="K21" s="1" t="s">
        <v>159</v>
      </c>
      <c r="L21" s="1"/>
      <c r="M21" s="1"/>
      <c r="N21" s="1"/>
      <c r="O21" s="1"/>
      <c r="P21" s="1"/>
    </row>
    <row r="22" spans="1:16" x14ac:dyDescent="0.25">
      <c r="A22" s="50"/>
      <c r="B22" s="50"/>
      <c r="C22" s="50"/>
      <c r="D22" s="29" t="s">
        <v>149</v>
      </c>
      <c r="E22" s="30">
        <v>14</v>
      </c>
      <c r="F22" s="29" t="s">
        <v>151</v>
      </c>
      <c r="G22" s="2" t="s">
        <v>33</v>
      </c>
      <c r="H22" s="11" t="s">
        <v>155</v>
      </c>
      <c r="I22" s="3"/>
      <c r="J22" s="3" t="s">
        <v>86</v>
      </c>
      <c r="K22" s="1" t="s">
        <v>174</v>
      </c>
      <c r="L22" s="1"/>
      <c r="M22" s="1"/>
      <c r="N22" s="1"/>
      <c r="O22" s="1"/>
      <c r="P22" s="1"/>
    </row>
    <row r="23" spans="1:16" x14ac:dyDescent="0.25">
      <c r="A23" s="50"/>
      <c r="B23" s="50"/>
      <c r="C23" s="50"/>
      <c r="D23" s="29" t="s">
        <v>152</v>
      </c>
      <c r="E23" s="41">
        <v>15</v>
      </c>
      <c r="F23" s="29" t="s">
        <v>160</v>
      </c>
      <c r="G23" s="2" t="s">
        <v>33</v>
      </c>
      <c r="H23" s="11" t="s">
        <v>157</v>
      </c>
      <c r="I23" s="42" t="s">
        <v>178</v>
      </c>
      <c r="J23" s="3" t="s">
        <v>86</v>
      </c>
      <c r="K23" s="1" t="s">
        <v>172</v>
      </c>
      <c r="L23" s="1"/>
      <c r="M23" s="1"/>
      <c r="N23" s="1"/>
      <c r="O23" s="1"/>
      <c r="P23" s="1"/>
    </row>
    <row r="24" spans="1:16" x14ac:dyDescent="0.25">
      <c r="A24" s="50"/>
      <c r="B24" s="50"/>
      <c r="C24" s="50"/>
      <c r="D24" s="29" t="s">
        <v>152</v>
      </c>
      <c r="E24" s="30">
        <v>16</v>
      </c>
      <c r="F24" s="29" t="s">
        <v>153</v>
      </c>
      <c r="G24" s="2" t="s">
        <v>33</v>
      </c>
      <c r="H24" s="35" t="s">
        <v>156</v>
      </c>
      <c r="I24" s="3" t="s">
        <v>176</v>
      </c>
      <c r="J24" s="3" t="s">
        <v>86</v>
      </c>
      <c r="K24" s="1" t="s">
        <v>173</v>
      </c>
      <c r="L24" s="1"/>
      <c r="M24" s="1"/>
      <c r="N24" s="1"/>
      <c r="O24" s="1"/>
      <c r="P24" s="1"/>
    </row>
    <row r="25" spans="1:16" x14ac:dyDescent="0.25">
      <c r="A25" s="51">
        <v>6</v>
      </c>
      <c r="B25" s="51" t="s">
        <v>126</v>
      </c>
      <c r="C25" s="51" t="s">
        <v>161</v>
      </c>
      <c r="D25" s="54" t="s">
        <v>126</v>
      </c>
      <c r="E25" s="43">
        <v>17</v>
      </c>
      <c r="F25" s="44" t="s">
        <v>164</v>
      </c>
      <c r="G25" s="2" t="s">
        <v>33</v>
      </c>
      <c r="H25" s="35" t="s">
        <v>170</v>
      </c>
      <c r="I25" s="3"/>
      <c r="J25" s="3" t="s">
        <v>86</v>
      </c>
      <c r="K25" s="1" t="s">
        <v>166</v>
      </c>
      <c r="L25" s="1"/>
      <c r="M25" s="1"/>
      <c r="N25" s="1"/>
      <c r="O25" s="1"/>
      <c r="P25" s="1"/>
    </row>
    <row r="26" spans="1:16" x14ac:dyDescent="0.25">
      <c r="A26" s="52"/>
      <c r="B26" s="52"/>
      <c r="C26" s="52"/>
      <c r="D26" s="55"/>
      <c r="E26" s="43">
        <v>18</v>
      </c>
      <c r="F26" s="44" t="s">
        <v>167</v>
      </c>
      <c r="G26" s="2" t="s">
        <v>33</v>
      </c>
      <c r="H26" s="35" t="s">
        <v>171</v>
      </c>
      <c r="I26" s="3"/>
      <c r="J26" s="3" t="s">
        <v>86</v>
      </c>
      <c r="K26" s="1" t="s">
        <v>166</v>
      </c>
      <c r="L26" s="1"/>
      <c r="M26" s="1"/>
      <c r="N26" s="1"/>
      <c r="O26" s="1"/>
      <c r="P26" s="1"/>
    </row>
    <row r="27" spans="1:16" x14ac:dyDescent="0.25">
      <c r="A27" s="52"/>
      <c r="B27" s="52"/>
      <c r="C27" s="52"/>
      <c r="D27" s="55"/>
      <c r="E27" s="43">
        <v>19</v>
      </c>
      <c r="F27" s="44" t="s">
        <v>168</v>
      </c>
      <c r="G27" s="2" t="s">
        <v>33</v>
      </c>
      <c r="H27" s="35" t="s">
        <v>177</v>
      </c>
      <c r="I27" s="3"/>
      <c r="J27" s="3" t="s">
        <v>86</v>
      </c>
      <c r="K27" s="1" t="s">
        <v>169</v>
      </c>
      <c r="L27" s="1"/>
      <c r="M27" s="1"/>
      <c r="N27" s="1"/>
      <c r="O27" s="1"/>
      <c r="P27" s="1"/>
    </row>
    <row r="28" spans="1:16" x14ac:dyDescent="0.25">
      <c r="A28" s="53"/>
      <c r="B28" s="53"/>
      <c r="C28" s="53"/>
      <c r="D28" s="56"/>
      <c r="E28" s="43">
        <v>20</v>
      </c>
      <c r="F28" s="44" t="s">
        <v>162</v>
      </c>
      <c r="G28" s="2" t="s">
        <v>34</v>
      </c>
      <c r="H28" s="35" t="s">
        <v>163</v>
      </c>
      <c r="I28" s="3"/>
      <c r="J28" s="3" t="s">
        <v>86</v>
      </c>
      <c r="K28" s="1" t="s">
        <v>165</v>
      </c>
      <c r="L28" s="1"/>
      <c r="M28" s="1"/>
      <c r="N28" s="1"/>
      <c r="O28" s="1"/>
      <c r="P28" s="1"/>
    </row>
    <row r="29" spans="1:16" x14ac:dyDescent="0.25">
      <c r="A29" s="45">
        <v>7</v>
      </c>
      <c r="B29" s="45" t="s">
        <v>16</v>
      </c>
      <c r="C29" s="45" t="s">
        <v>31</v>
      </c>
      <c r="D29" s="31" t="s">
        <v>20</v>
      </c>
      <c r="E29" s="32">
        <v>21</v>
      </c>
      <c r="F29" s="31" t="s">
        <v>35</v>
      </c>
      <c r="G29" s="2" t="s">
        <v>34</v>
      </c>
      <c r="H29" s="10" t="s">
        <v>91</v>
      </c>
      <c r="I29" s="3" t="s">
        <v>115</v>
      </c>
      <c r="J29" s="3" t="s">
        <v>86</v>
      </c>
      <c r="K29" s="1" t="s">
        <v>113</v>
      </c>
      <c r="L29" s="36" t="s">
        <v>142</v>
      </c>
      <c r="M29" s="9" t="s">
        <v>114</v>
      </c>
      <c r="N29" s="4" t="s">
        <v>110</v>
      </c>
      <c r="O29" s="1" t="s">
        <v>111</v>
      </c>
      <c r="P29" s="1" t="s">
        <v>112</v>
      </c>
    </row>
    <row r="30" spans="1:16" x14ac:dyDescent="0.25">
      <c r="A30" s="45"/>
      <c r="B30" s="45"/>
      <c r="C30" s="45"/>
      <c r="D30" s="31"/>
      <c r="E30" s="32">
        <v>22</v>
      </c>
      <c r="F30" s="31"/>
      <c r="G30" s="2"/>
      <c r="H30" s="11"/>
      <c r="I30" s="3"/>
      <c r="J30" s="3"/>
      <c r="K30" s="1"/>
      <c r="L30" s="1"/>
      <c r="M30" s="1"/>
      <c r="N30" s="1"/>
      <c r="O30" s="1"/>
      <c r="P30" s="1"/>
    </row>
    <row r="31" spans="1:16" x14ac:dyDescent="0.25">
      <c r="A31" s="45"/>
      <c r="B31" s="45"/>
      <c r="C31" s="45"/>
      <c r="D31" s="31"/>
      <c r="E31" s="32">
        <v>23</v>
      </c>
      <c r="F31" s="31"/>
      <c r="G31" s="2"/>
      <c r="H31" s="11"/>
      <c r="I31" s="3"/>
      <c r="J31" s="3"/>
      <c r="K31" s="1"/>
      <c r="L31" s="1"/>
      <c r="M31" s="1"/>
      <c r="N31" s="1"/>
      <c r="O31" s="1"/>
      <c r="P31" s="1"/>
    </row>
    <row r="32" spans="1:16" x14ac:dyDescent="0.25">
      <c r="B32" s="7" t="s">
        <v>48</v>
      </c>
      <c r="H32" s="12"/>
      <c r="I32" s="3"/>
      <c r="J32" s="8"/>
    </row>
    <row r="33" spans="2:16" x14ac:dyDescent="0.25">
      <c r="B33" s="2" t="s">
        <v>47</v>
      </c>
      <c r="C33" s="2" t="s">
        <v>27</v>
      </c>
      <c r="D33" s="1" t="s">
        <v>17</v>
      </c>
      <c r="E33" s="2" t="str">
        <f>CONCATENATE(E31+1)</f>
        <v>24</v>
      </c>
      <c r="F33" s="1" t="s">
        <v>45</v>
      </c>
      <c r="G33" s="2" t="s">
        <v>34</v>
      </c>
      <c r="H33" s="10" t="s">
        <v>44</v>
      </c>
      <c r="I33" s="3" t="s">
        <v>50</v>
      </c>
      <c r="J33" s="3" t="s">
        <v>86</v>
      </c>
      <c r="K33" s="1" t="s">
        <v>146</v>
      </c>
      <c r="L33" s="37" t="s">
        <v>145</v>
      </c>
      <c r="M33" s="1" t="s">
        <v>147</v>
      </c>
      <c r="N33" s="1" t="s">
        <v>46</v>
      </c>
      <c r="O33" s="1" t="s">
        <v>127</v>
      </c>
      <c r="P33" s="1" t="s">
        <v>128</v>
      </c>
    </row>
    <row r="35" spans="2:16" x14ac:dyDescent="0.25">
      <c r="F35" s="19" t="s">
        <v>52</v>
      </c>
      <c r="G35" s="20">
        <f>COUNTIF(G9:G33,"M")</f>
        <v>15</v>
      </c>
    </row>
    <row r="36" spans="2:16" x14ac:dyDescent="0.25">
      <c r="F36" s="19" t="s">
        <v>53</v>
      </c>
      <c r="G36" s="20">
        <f>COUNTIF(G9:G33,"F")</f>
        <v>5</v>
      </c>
    </row>
  </sheetData>
  <mergeCells count="22">
    <mergeCell ref="C25:C28"/>
    <mergeCell ref="D25:D28"/>
    <mergeCell ref="A12:A14"/>
    <mergeCell ref="A15:A17"/>
    <mergeCell ref="A18:A20"/>
    <mergeCell ref="A21:A24"/>
    <mergeCell ref="A29:A31"/>
    <mergeCell ref="C29:C31"/>
    <mergeCell ref="B9:B11"/>
    <mergeCell ref="B12:B14"/>
    <mergeCell ref="B15:B17"/>
    <mergeCell ref="B18:B20"/>
    <mergeCell ref="B21:B24"/>
    <mergeCell ref="B29:B31"/>
    <mergeCell ref="C18:C20"/>
    <mergeCell ref="C9:C11"/>
    <mergeCell ref="C12:C14"/>
    <mergeCell ref="C15:C17"/>
    <mergeCell ref="C21:C24"/>
    <mergeCell ref="A9:A11"/>
    <mergeCell ref="A25:A28"/>
    <mergeCell ref="B25:B28"/>
  </mergeCells>
  <hyperlinks>
    <hyperlink ref="H9" r:id="rId1" xr:uid="{00000000-0004-0000-0000-000000000000}"/>
    <hyperlink ref="H10" r:id="rId2" xr:uid="{00000000-0004-0000-0000-000001000000}"/>
    <hyperlink ref="H14" r:id="rId3" xr:uid="{00000000-0004-0000-0000-000002000000}"/>
    <hyperlink ref="H13" r:id="rId4" xr:uid="{00000000-0004-0000-0000-000003000000}"/>
    <hyperlink ref="H12" r:id="rId5" xr:uid="{00000000-0004-0000-0000-000004000000}"/>
    <hyperlink ref="H11" r:id="rId6" xr:uid="{00000000-0004-0000-0000-000005000000}"/>
    <hyperlink ref="H33" r:id="rId7" xr:uid="{00000000-0004-0000-0000-000006000000}"/>
    <hyperlink ref="H18" r:id="rId8" xr:uid="{00000000-0004-0000-0000-000007000000}"/>
    <hyperlink ref="H19" r:id="rId9" xr:uid="{00000000-0004-0000-0000-000008000000}"/>
    <hyperlink ref="H20" r:id="rId10" xr:uid="{00000000-0004-0000-0000-000009000000}"/>
    <hyperlink ref="H29" r:id="rId11" xr:uid="{00000000-0004-0000-0000-00000A000000}"/>
    <hyperlink ref="L9" r:id="rId12" xr:uid="{00000000-0004-0000-0000-00000B000000}"/>
    <hyperlink ref="L19" r:id="rId13" xr:uid="{00000000-0004-0000-0000-00000C000000}"/>
    <hyperlink ref="L13" r:id="rId14" display="https://www.leibniz-liag.de/en/research/methods/age-determination-methods/luminescence.html" xr:uid="{00000000-0004-0000-0000-00000D000000}"/>
    <hyperlink ref="L14" r:id="rId15" display="https://www.ncl-geochron.nl/en/ncl-geochron.htm" xr:uid="{00000000-0004-0000-0000-00000E000000}"/>
    <hyperlink ref="L20" r:id="rId16" xr:uid="{00000000-0004-0000-0000-00000F000000}"/>
    <hyperlink ref="L29" r:id="rId17" xr:uid="{00000000-0004-0000-0000-000010000000}"/>
    <hyperlink ref="L11" r:id="rId18" xr:uid="{00000000-0004-0000-0000-000011000000}"/>
    <hyperlink ref="L33" r:id="rId19" xr:uid="{00000000-0004-0000-0000-000012000000}"/>
    <hyperlink ref="H4" r:id="rId20" xr:uid="{00000000-0004-0000-0000-000013000000}"/>
    <hyperlink ref="H24" r:id="rId21" display="mailto:bli@uow.edu.au" xr:uid="{00000000-0004-0000-0000-000014000000}"/>
    <hyperlink ref="H25" r:id="rId22" display="mailto:chenjie@ies.ac.cn" xr:uid="{00000000-0004-0000-0000-000015000000}"/>
    <hyperlink ref="H27" r:id="rId23" xr:uid="{00000000-0004-0000-0000-000016000000}"/>
    <hyperlink ref="H15" r:id="rId24" xr:uid="{04DAB5BC-481F-42D0-AD28-E0BA99057E99}"/>
  </hyperlinks>
  <pageMargins left="0.7" right="0.7" top="0.75" bottom="0.75" header="0.3" footer="0.3"/>
  <pageSetup paperSize="9" orientation="portrait"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WGs Regions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I. López</dc:creator>
  <cp:lastModifiedBy>Mauro</cp:lastModifiedBy>
  <dcterms:created xsi:type="dcterms:W3CDTF">2018-11-24T16:03:34Z</dcterms:created>
  <dcterms:modified xsi:type="dcterms:W3CDTF">2019-06-24T17:08:32Z</dcterms:modified>
</cp:coreProperties>
</file>