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 activeTab="2"/>
  </bookViews>
  <sheets>
    <sheet name="Temperatures" sheetId="4" r:id="rId1"/>
    <sheet name="Temp. Correction factor" sheetId="2" r:id="rId2"/>
    <sheet name="DRC" sheetId="3" r:id="rId3"/>
  </sheets>
  <calcPr calcId="125725"/>
</workbook>
</file>

<file path=xl/calcChain.xml><?xml version="1.0" encoding="utf-8"?>
<calcChain xmlns="http://schemas.openxmlformats.org/spreadsheetml/2006/main">
  <c r="N91" i="3"/>
  <c r="N55"/>
  <c r="N101"/>
  <c r="M96"/>
  <c r="L96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N80" s="1"/>
  <c r="L80"/>
  <c r="M79"/>
  <c r="L79"/>
  <c r="M78"/>
  <c r="L78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M7"/>
  <c r="L7"/>
  <c r="M6"/>
  <c r="L6"/>
  <c r="N7" l="1"/>
  <c r="N17"/>
  <c r="N71"/>
  <c r="N47"/>
  <c r="N67"/>
  <c r="N69"/>
  <c r="N49"/>
  <c r="N82"/>
  <c r="N84"/>
  <c r="N16"/>
  <c r="N30"/>
  <c r="N48"/>
  <c r="N50"/>
  <c r="N81"/>
  <c r="N60"/>
  <c r="N97"/>
  <c r="N99"/>
  <c r="N105"/>
  <c r="N107"/>
  <c r="N106"/>
  <c r="N52"/>
  <c r="N83"/>
  <c r="N85"/>
  <c r="N87"/>
  <c r="N51"/>
  <c r="N53"/>
  <c r="N86"/>
  <c r="N61"/>
  <c r="N8"/>
  <c r="N33"/>
  <c r="N35"/>
  <c r="N42"/>
  <c r="N44"/>
  <c r="N100"/>
  <c r="N6"/>
  <c r="N31"/>
  <c r="N32"/>
  <c r="N70"/>
  <c r="N24"/>
  <c r="N79"/>
  <c r="N103"/>
  <c r="N104"/>
  <c r="N43"/>
  <c r="N10"/>
  <c r="N11"/>
  <c r="N12"/>
  <c r="N13"/>
  <c r="N14"/>
  <c r="N15"/>
  <c r="N25"/>
  <c r="N26"/>
  <c r="N27"/>
  <c r="N28"/>
  <c r="N29"/>
  <c r="N34"/>
  <c r="N46"/>
  <c r="N62"/>
  <c r="N63"/>
  <c r="N64"/>
  <c r="N65"/>
  <c r="N66"/>
  <c r="N68"/>
  <c r="N78"/>
  <c r="N96"/>
  <c r="N9"/>
  <c r="N45"/>
  <c r="N88"/>
  <c r="N89"/>
  <c r="N98"/>
  <c r="N102"/>
  <c r="N37" l="1"/>
  <c r="N19"/>
  <c r="N73"/>
  <c r="N109"/>
  <c r="Y47" i="4" l="1"/>
  <c r="X47"/>
  <c r="W47"/>
  <c r="U47"/>
  <c r="T47"/>
  <c r="S47"/>
  <c r="Q47"/>
  <c r="P47"/>
  <c r="O47"/>
  <c r="M47"/>
  <c r="L47"/>
  <c r="K47"/>
  <c r="I47"/>
  <c r="H47"/>
  <c r="G47"/>
  <c r="E47"/>
  <c r="D47"/>
  <c r="C47"/>
  <c r="Y46"/>
  <c r="Y48" s="1"/>
  <c r="X46"/>
  <c r="X48" s="1"/>
  <c r="W46"/>
  <c r="W48" s="1"/>
  <c r="U46"/>
  <c r="U48" s="1"/>
  <c r="T46"/>
  <c r="T48" s="1"/>
  <c r="S46"/>
  <c r="S48" s="1"/>
  <c r="Q46"/>
  <c r="Q48" s="1"/>
  <c r="P46"/>
  <c r="P48" s="1"/>
  <c r="O46"/>
  <c r="O48" s="1"/>
  <c r="M46"/>
  <c r="M48" s="1"/>
  <c r="L46"/>
  <c r="L48" s="1"/>
  <c r="K46"/>
  <c r="K48" s="1"/>
  <c r="I46"/>
  <c r="I48" s="1"/>
  <c r="H46"/>
  <c r="H48" s="1"/>
  <c r="G46"/>
  <c r="G48" s="1"/>
  <c r="E46"/>
  <c r="E48" s="1"/>
  <c r="D46"/>
  <c r="D48" s="1"/>
  <c r="C46"/>
  <c r="C48" s="1"/>
  <c r="Y43"/>
  <c r="X43"/>
  <c r="W43"/>
  <c r="U43"/>
  <c r="T43"/>
  <c r="S43"/>
  <c r="Q43"/>
  <c r="P43"/>
  <c r="O43"/>
  <c r="M43"/>
  <c r="L43"/>
  <c r="K43"/>
  <c r="I43"/>
  <c r="H43"/>
  <c r="G43"/>
  <c r="E43"/>
  <c r="D43"/>
  <c r="C43"/>
  <c r="Y42"/>
  <c r="X42"/>
  <c r="W42"/>
  <c r="U42"/>
  <c r="T42"/>
  <c r="S42"/>
  <c r="Q42"/>
  <c r="P42"/>
  <c r="O42"/>
  <c r="M42"/>
  <c r="L42"/>
  <c r="K42"/>
  <c r="I42"/>
  <c r="H42"/>
  <c r="G42"/>
  <c r="E42"/>
  <c r="D42"/>
  <c r="C42"/>
  <c r="C44" l="1"/>
  <c r="H44"/>
  <c r="P44"/>
  <c r="W44"/>
  <c r="G44"/>
  <c r="M44"/>
  <c r="O44"/>
  <c r="U44"/>
  <c r="E44"/>
  <c r="L44"/>
  <c r="T44"/>
  <c r="Y44"/>
  <c r="D44"/>
  <c r="I44"/>
  <c r="K44"/>
  <c r="Q44"/>
  <c r="S44"/>
  <c r="X44"/>
</calcChain>
</file>

<file path=xl/sharedStrings.xml><?xml version="1.0" encoding="utf-8"?>
<sst xmlns="http://schemas.openxmlformats.org/spreadsheetml/2006/main" count="217" uniqueCount="85">
  <si>
    <t>Variations of temperature during the measurements</t>
  </si>
  <si>
    <t>BUR1107-90K</t>
  </si>
  <si>
    <t>BUR1108-90K</t>
  </si>
  <si>
    <t>BUR1107-100K</t>
  </si>
  <si>
    <t>BUR1108-100K</t>
  </si>
  <si>
    <t>BUR1107-110K</t>
  </si>
  <si>
    <t>BUR1108-110K</t>
  </si>
  <si>
    <t>%</t>
  </si>
  <si>
    <t>Max.</t>
  </si>
  <si>
    <t>Min.</t>
  </si>
  <si>
    <t>A0a</t>
  </si>
  <si>
    <t>A0b</t>
  </si>
  <si>
    <t>A0c</t>
  </si>
  <si>
    <t>A1a</t>
  </si>
  <si>
    <t>A1b</t>
  </si>
  <si>
    <t>A1c</t>
  </si>
  <si>
    <t>A2a</t>
  </si>
  <si>
    <t>A2b</t>
  </si>
  <si>
    <t>A2c</t>
  </si>
  <si>
    <t>A3a</t>
  </si>
  <si>
    <t>A3b</t>
  </si>
  <si>
    <t>A3c</t>
  </si>
  <si>
    <t>A4a</t>
  </si>
  <si>
    <t>A4b</t>
  </si>
  <si>
    <t>A4c</t>
  </si>
  <si>
    <t>A5a</t>
  </si>
  <si>
    <t>A5b</t>
  </si>
  <si>
    <t>A5c</t>
  </si>
  <si>
    <t>A6a</t>
  </si>
  <si>
    <t>A6b</t>
  </si>
  <si>
    <t>A6c</t>
  </si>
  <si>
    <t>A7a</t>
  </si>
  <si>
    <t>A7b</t>
  </si>
  <si>
    <t>A7c</t>
  </si>
  <si>
    <t>A8a</t>
  </si>
  <si>
    <t>A8b</t>
  </si>
  <si>
    <t>A8c</t>
  </si>
  <si>
    <t>A9a</t>
  </si>
  <si>
    <t>A9b</t>
  </si>
  <si>
    <t>A9c</t>
  </si>
  <si>
    <t>A10a</t>
  </si>
  <si>
    <t>A10b</t>
  </si>
  <si>
    <t>A10c</t>
  </si>
  <si>
    <t>A11a</t>
  </si>
  <si>
    <t>A11b</t>
  </si>
  <si>
    <t>A11c</t>
  </si>
  <si>
    <t>Natural</t>
  </si>
  <si>
    <t>D1=250 Gy</t>
  </si>
  <si>
    <t>D2=400 Gy</t>
  </si>
  <si>
    <t>D3=630 Gy</t>
  </si>
  <si>
    <t>D4=1000 Gy</t>
  </si>
  <si>
    <t>D5=1600 Gy</t>
  </si>
  <si>
    <t>D6=2500 Gy</t>
  </si>
  <si>
    <t>D7=4000 Gy</t>
  </si>
  <si>
    <t>D8=6300 Gy</t>
  </si>
  <si>
    <t>D9=10000 Gy</t>
  </si>
  <si>
    <t>D10=16000 Gy</t>
  </si>
  <si>
    <t>D11=25000 Gy</t>
  </si>
  <si>
    <t>Mean</t>
  </si>
  <si>
    <t>Standard deviation</t>
  </si>
  <si>
    <t>Amplitude</t>
  </si>
  <si>
    <t>Time 1</t>
  </si>
  <si>
    <t>Time 2</t>
  </si>
  <si>
    <t>Time 3</t>
  </si>
  <si>
    <t>From</t>
  </si>
  <si>
    <t>89 K</t>
  </si>
  <si>
    <t>95.1K</t>
  </si>
  <si>
    <t>100.1K</t>
  </si>
  <si>
    <t>106.1K</t>
  </si>
  <si>
    <t>112.1K</t>
  </si>
  <si>
    <t>To</t>
  </si>
  <si>
    <t>95K</t>
  </si>
  <si>
    <t>100K</t>
  </si>
  <si>
    <t>106K</t>
  </si>
  <si>
    <t>112K</t>
  </si>
  <si>
    <t>118K</t>
  </si>
  <si>
    <t>Temp (K)</t>
  </si>
  <si>
    <t>Correction factor</t>
  </si>
  <si>
    <t>Temperature correction factor (normalized to an equivalent of 90K)</t>
  </si>
  <si>
    <t>Dose</t>
  </si>
  <si>
    <t>a</t>
  </si>
  <si>
    <t>b</t>
  </si>
  <si>
    <t>c</t>
  </si>
  <si>
    <t>S.d.</t>
  </si>
  <si>
    <t>Dose response curves (normalized ESR intensities)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</si>
</sst>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%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0" fontId="0" fillId="4" borderId="0" xfId="0" applyFill="1"/>
    <xf numFmtId="164" fontId="0" fillId="3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0" fontId="3" fillId="2" borderId="0" xfId="0" applyFont="1" applyFill="1"/>
    <xf numFmtId="0" fontId="3" fillId="0" borderId="0" xfId="0" applyFont="1"/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164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10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5" borderId="0" xfId="0" applyFont="1" applyFill="1"/>
    <xf numFmtId="0" fontId="0" fillId="5" borderId="0" xfId="0" applyFill="1"/>
    <xf numFmtId="0" fontId="0" fillId="4" borderId="0" xfId="0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166" fontId="0" fillId="4" borderId="0" xfId="0" applyNumberFormat="1" applyFill="1"/>
    <xf numFmtId="165" fontId="0" fillId="4" borderId="0" xfId="0" applyNumberFormat="1" applyFill="1"/>
    <xf numFmtId="166" fontId="4" fillId="4" borderId="0" xfId="0" applyNumberFormat="1" applyFont="1" applyFill="1" applyAlignment="1">
      <alignment horizontal="center" vertical="center"/>
    </xf>
    <xf numFmtId="0" fontId="1" fillId="6" borderId="0" xfId="0" applyFont="1" applyFill="1"/>
    <xf numFmtId="0" fontId="1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right"/>
    </xf>
    <xf numFmtId="0" fontId="0" fillId="0" borderId="0" xfId="0" applyFill="1" applyBorder="1"/>
    <xf numFmtId="0" fontId="1" fillId="0" borderId="0" xfId="0" applyFont="1" applyFill="1" applyBorder="1"/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63"/>
  <sheetViews>
    <sheetView workbookViewId="0">
      <selection activeCell="G19" sqref="G19"/>
    </sheetView>
  </sheetViews>
  <sheetFormatPr baseColWidth="10" defaultRowHeight="15"/>
  <cols>
    <col min="1" max="1" width="13" bestFit="1" customWidth="1"/>
    <col min="3" max="3" width="11.42578125" style="1"/>
    <col min="4" max="4" width="15.140625" style="3" customWidth="1"/>
    <col min="5" max="5" width="11.42578125" style="3"/>
    <col min="6" max="6" width="3.42578125" style="3" customWidth="1"/>
    <col min="7" max="9" width="11.42578125" style="3"/>
    <col min="10" max="10" width="3.42578125" style="3" customWidth="1"/>
    <col min="11" max="13" width="11.42578125" style="3"/>
    <col min="14" max="14" width="3.28515625" style="3" customWidth="1"/>
    <col min="15" max="17" width="11.42578125" style="3"/>
    <col min="18" max="18" width="3.5703125" style="3" customWidth="1"/>
    <col min="19" max="21" width="11.42578125" style="3"/>
    <col min="22" max="22" width="3.28515625" style="3" customWidth="1"/>
    <col min="23" max="24" width="11.42578125" style="3"/>
    <col min="25" max="25" width="11.42578125" style="1"/>
  </cols>
  <sheetData>
    <row r="1" spans="1:26">
      <c r="A1" s="12" t="s">
        <v>0</v>
      </c>
      <c r="B1" s="6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6"/>
    </row>
    <row r="2" spans="1:26" ht="15.75" thickBot="1">
      <c r="A2" s="6"/>
      <c r="B2" s="6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6"/>
    </row>
    <row r="3" spans="1:26">
      <c r="A3" s="6"/>
      <c r="B3" s="6"/>
      <c r="C3" s="48" t="s">
        <v>1</v>
      </c>
      <c r="D3" s="49"/>
      <c r="E3" s="50"/>
      <c r="F3" s="14"/>
      <c r="G3" s="48" t="s">
        <v>2</v>
      </c>
      <c r="H3" s="49"/>
      <c r="I3" s="50"/>
      <c r="J3" s="14"/>
      <c r="K3" s="48" t="s">
        <v>3</v>
      </c>
      <c r="L3" s="49"/>
      <c r="M3" s="50"/>
      <c r="N3" s="14"/>
      <c r="O3" s="48" t="s">
        <v>4</v>
      </c>
      <c r="P3" s="49"/>
      <c r="Q3" s="50"/>
      <c r="R3" s="14"/>
      <c r="S3" s="48" t="s">
        <v>5</v>
      </c>
      <c r="T3" s="49"/>
      <c r="U3" s="50"/>
      <c r="V3" s="14"/>
      <c r="W3" s="48" t="s">
        <v>6</v>
      </c>
      <c r="X3" s="49"/>
      <c r="Y3" s="50"/>
      <c r="Z3" s="6"/>
    </row>
    <row r="4" spans="1:26">
      <c r="A4" s="6"/>
      <c r="B4" s="6"/>
      <c r="C4" s="15" t="s">
        <v>61</v>
      </c>
      <c r="D4" s="16" t="s">
        <v>62</v>
      </c>
      <c r="E4" s="17" t="s">
        <v>63</v>
      </c>
      <c r="F4" s="14"/>
      <c r="G4" s="15" t="s">
        <v>61</v>
      </c>
      <c r="H4" s="16" t="s">
        <v>62</v>
      </c>
      <c r="I4" s="17" t="s">
        <v>63</v>
      </c>
      <c r="J4" s="14"/>
      <c r="K4" s="15" t="s">
        <v>61</v>
      </c>
      <c r="L4" s="16" t="s">
        <v>62</v>
      </c>
      <c r="M4" s="17" t="s">
        <v>63</v>
      </c>
      <c r="N4" s="14"/>
      <c r="O4" s="15" t="s">
        <v>61</v>
      </c>
      <c r="P4" s="16" t="s">
        <v>62</v>
      </c>
      <c r="Q4" s="17" t="s">
        <v>63</v>
      </c>
      <c r="R4" s="14"/>
      <c r="S4" s="15" t="s">
        <v>61</v>
      </c>
      <c r="T4" s="16" t="s">
        <v>62</v>
      </c>
      <c r="U4" s="17" t="s">
        <v>63</v>
      </c>
      <c r="V4" s="14"/>
      <c r="W4" s="15" t="s">
        <v>61</v>
      </c>
      <c r="X4" s="16" t="s">
        <v>62</v>
      </c>
      <c r="Y4" s="17" t="s">
        <v>63</v>
      </c>
      <c r="Z4" s="6"/>
    </row>
    <row r="5" spans="1:26">
      <c r="A5" s="47" t="s">
        <v>46</v>
      </c>
      <c r="B5" s="16" t="s">
        <v>10</v>
      </c>
      <c r="C5" s="18">
        <v>89.9</v>
      </c>
      <c r="D5" s="19">
        <v>90</v>
      </c>
      <c r="E5" s="20">
        <v>90</v>
      </c>
      <c r="F5" s="21"/>
      <c r="G5" s="18">
        <v>89.9</v>
      </c>
      <c r="H5" s="19">
        <v>90</v>
      </c>
      <c r="I5" s="20">
        <v>90</v>
      </c>
      <c r="J5" s="21"/>
      <c r="K5" s="18">
        <v>100</v>
      </c>
      <c r="L5" s="19">
        <v>100</v>
      </c>
      <c r="M5" s="20">
        <v>100.1</v>
      </c>
      <c r="N5" s="21"/>
      <c r="O5" s="18">
        <v>100.1</v>
      </c>
      <c r="P5" s="19">
        <v>100</v>
      </c>
      <c r="Q5" s="20">
        <v>100.1</v>
      </c>
      <c r="R5" s="21"/>
      <c r="S5" s="18">
        <v>110</v>
      </c>
      <c r="T5" s="19">
        <v>110.1</v>
      </c>
      <c r="U5" s="20">
        <v>110</v>
      </c>
      <c r="V5" s="21"/>
      <c r="W5" s="18">
        <v>110</v>
      </c>
      <c r="X5" s="19">
        <v>110.1</v>
      </c>
      <c r="Y5" s="20">
        <v>109.7</v>
      </c>
      <c r="Z5" s="6"/>
    </row>
    <row r="6" spans="1:26">
      <c r="A6" s="47"/>
      <c r="B6" s="16" t="s">
        <v>11</v>
      </c>
      <c r="C6" s="18">
        <v>89.9</v>
      </c>
      <c r="D6" s="19">
        <v>90</v>
      </c>
      <c r="E6" s="20">
        <v>90</v>
      </c>
      <c r="F6" s="21"/>
      <c r="G6" s="18">
        <v>89.9</v>
      </c>
      <c r="H6" s="19">
        <v>90</v>
      </c>
      <c r="I6" s="20">
        <v>90</v>
      </c>
      <c r="J6" s="21"/>
      <c r="K6" s="18">
        <v>100</v>
      </c>
      <c r="L6" s="19">
        <v>100</v>
      </c>
      <c r="M6" s="20">
        <v>100</v>
      </c>
      <c r="N6" s="21"/>
      <c r="O6" s="18">
        <v>99.9</v>
      </c>
      <c r="P6" s="19">
        <v>99.9</v>
      </c>
      <c r="Q6" s="20">
        <v>100</v>
      </c>
      <c r="R6" s="21"/>
      <c r="S6" s="18">
        <v>110</v>
      </c>
      <c r="T6" s="19">
        <v>110.1</v>
      </c>
      <c r="U6" s="20">
        <v>110</v>
      </c>
      <c r="V6" s="21"/>
      <c r="W6" s="18">
        <v>110</v>
      </c>
      <c r="X6" s="19">
        <v>110</v>
      </c>
      <c r="Y6" s="20">
        <v>109.8</v>
      </c>
      <c r="Z6" s="6"/>
    </row>
    <row r="7" spans="1:26">
      <c r="A7" s="47"/>
      <c r="B7" s="16" t="s">
        <v>12</v>
      </c>
      <c r="C7" s="18">
        <v>89.9</v>
      </c>
      <c r="D7" s="19">
        <v>90</v>
      </c>
      <c r="E7" s="20">
        <v>90</v>
      </c>
      <c r="F7" s="21"/>
      <c r="G7" s="18">
        <v>89.9</v>
      </c>
      <c r="H7" s="19">
        <v>90</v>
      </c>
      <c r="I7" s="20">
        <v>90.1</v>
      </c>
      <c r="J7" s="21"/>
      <c r="K7" s="18">
        <v>100</v>
      </c>
      <c r="L7" s="19">
        <v>100.1</v>
      </c>
      <c r="M7" s="20">
        <v>100</v>
      </c>
      <c r="N7" s="21"/>
      <c r="O7" s="18">
        <v>100</v>
      </c>
      <c r="P7" s="19">
        <v>100</v>
      </c>
      <c r="Q7" s="20">
        <v>100</v>
      </c>
      <c r="R7" s="21"/>
      <c r="S7" s="18">
        <v>110</v>
      </c>
      <c r="T7" s="19">
        <v>110</v>
      </c>
      <c r="U7" s="20">
        <v>110</v>
      </c>
      <c r="V7" s="21"/>
      <c r="W7" s="18">
        <v>110</v>
      </c>
      <c r="X7" s="19">
        <v>110</v>
      </c>
      <c r="Y7" s="20">
        <v>109.9</v>
      </c>
      <c r="Z7" s="6"/>
    </row>
    <row r="8" spans="1:26">
      <c r="A8" s="47" t="s">
        <v>47</v>
      </c>
      <c r="B8" s="16" t="s">
        <v>13</v>
      </c>
      <c r="C8" s="18">
        <v>90</v>
      </c>
      <c r="D8" s="19">
        <v>90</v>
      </c>
      <c r="E8" s="20">
        <v>90</v>
      </c>
      <c r="F8" s="21"/>
      <c r="G8" s="18">
        <v>90</v>
      </c>
      <c r="H8" s="19">
        <v>90.1</v>
      </c>
      <c r="I8" s="20">
        <v>90</v>
      </c>
      <c r="J8" s="21"/>
      <c r="K8" s="18">
        <v>100</v>
      </c>
      <c r="L8" s="19">
        <v>100.1</v>
      </c>
      <c r="M8" s="20">
        <v>100</v>
      </c>
      <c r="N8" s="21"/>
      <c r="O8" s="18">
        <v>100</v>
      </c>
      <c r="P8" s="19">
        <v>100</v>
      </c>
      <c r="Q8" s="20">
        <v>100</v>
      </c>
      <c r="R8" s="21"/>
      <c r="S8" s="18">
        <v>110</v>
      </c>
      <c r="T8" s="19">
        <v>110</v>
      </c>
      <c r="U8" s="20">
        <v>110</v>
      </c>
      <c r="V8" s="21"/>
      <c r="W8" s="18">
        <v>110</v>
      </c>
      <c r="X8" s="19">
        <v>110</v>
      </c>
      <c r="Y8" s="20">
        <v>109.9</v>
      </c>
      <c r="Z8" s="6"/>
    </row>
    <row r="9" spans="1:26">
      <c r="A9" s="47"/>
      <c r="B9" s="16" t="s">
        <v>14</v>
      </c>
      <c r="C9" s="18">
        <v>90</v>
      </c>
      <c r="D9" s="19">
        <v>90</v>
      </c>
      <c r="E9" s="20">
        <v>90</v>
      </c>
      <c r="F9" s="21"/>
      <c r="G9" s="18">
        <v>89.9</v>
      </c>
      <c r="H9" s="19">
        <v>90</v>
      </c>
      <c r="I9" s="20">
        <v>90</v>
      </c>
      <c r="J9" s="21"/>
      <c r="K9" s="18">
        <v>99.9</v>
      </c>
      <c r="L9" s="19">
        <v>100</v>
      </c>
      <c r="M9" s="20">
        <v>100</v>
      </c>
      <c r="N9" s="21"/>
      <c r="O9" s="18">
        <v>100</v>
      </c>
      <c r="P9" s="19">
        <v>99.9</v>
      </c>
      <c r="Q9" s="20">
        <v>100</v>
      </c>
      <c r="R9" s="21"/>
      <c r="S9" s="18">
        <v>110</v>
      </c>
      <c r="T9" s="19">
        <v>110</v>
      </c>
      <c r="U9" s="20">
        <v>110</v>
      </c>
      <c r="V9" s="21"/>
      <c r="W9" s="18">
        <v>110</v>
      </c>
      <c r="X9" s="19">
        <v>110</v>
      </c>
      <c r="Y9" s="20">
        <v>110</v>
      </c>
      <c r="Z9" s="6"/>
    </row>
    <row r="10" spans="1:26">
      <c r="A10" s="47"/>
      <c r="B10" s="16" t="s">
        <v>15</v>
      </c>
      <c r="C10" s="18">
        <v>89.9</v>
      </c>
      <c r="D10" s="19">
        <v>90</v>
      </c>
      <c r="E10" s="20">
        <v>90</v>
      </c>
      <c r="F10" s="21"/>
      <c r="G10" s="18">
        <v>90</v>
      </c>
      <c r="H10" s="19">
        <v>90</v>
      </c>
      <c r="I10" s="20">
        <v>90</v>
      </c>
      <c r="J10" s="21"/>
      <c r="K10" s="18">
        <v>100</v>
      </c>
      <c r="L10" s="19">
        <v>100</v>
      </c>
      <c r="M10" s="20">
        <v>100</v>
      </c>
      <c r="N10" s="21"/>
      <c r="O10" s="18">
        <v>99.9</v>
      </c>
      <c r="P10" s="19">
        <v>100</v>
      </c>
      <c r="Q10" s="20">
        <v>100</v>
      </c>
      <c r="R10" s="21"/>
      <c r="S10" s="18">
        <v>109.9</v>
      </c>
      <c r="T10" s="19">
        <v>110</v>
      </c>
      <c r="U10" s="20">
        <v>110</v>
      </c>
      <c r="V10" s="21"/>
      <c r="W10" s="18">
        <v>110</v>
      </c>
      <c r="X10" s="19">
        <v>110</v>
      </c>
      <c r="Y10" s="20">
        <v>110</v>
      </c>
      <c r="Z10" s="6"/>
    </row>
    <row r="11" spans="1:26">
      <c r="A11" s="47" t="s">
        <v>48</v>
      </c>
      <c r="B11" s="16" t="s">
        <v>16</v>
      </c>
      <c r="C11" s="18">
        <v>89.9</v>
      </c>
      <c r="D11" s="19">
        <v>90</v>
      </c>
      <c r="E11" s="20">
        <v>90</v>
      </c>
      <c r="F11" s="21"/>
      <c r="G11" s="18">
        <v>90.1</v>
      </c>
      <c r="H11" s="19">
        <v>90</v>
      </c>
      <c r="I11" s="20">
        <v>90</v>
      </c>
      <c r="J11" s="21"/>
      <c r="K11" s="18">
        <v>100</v>
      </c>
      <c r="L11" s="19">
        <v>100</v>
      </c>
      <c r="M11" s="20">
        <v>100</v>
      </c>
      <c r="N11" s="21"/>
      <c r="O11" s="18">
        <v>100</v>
      </c>
      <c r="P11" s="19">
        <v>100</v>
      </c>
      <c r="Q11" s="20">
        <v>100</v>
      </c>
      <c r="R11" s="21"/>
      <c r="S11" s="18">
        <v>110</v>
      </c>
      <c r="T11" s="19">
        <v>110</v>
      </c>
      <c r="U11" s="20">
        <v>110</v>
      </c>
      <c r="V11" s="21"/>
      <c r="W11" s="18">
        <v>110</v>
      </c>
      <c r="X11" s="19">
        <v>110</v>
      </c>
      <c r="Y11" s="20">
        <v>109.9</v>
      </c>
      <c r="Z11" s="6"/>
    </row>
    <row r="12" spans="1:26">
      <c r="A12" s="47"/>
      <c r="B12" s="16" t="s">
        <v>17</v>
      </c>
      <c r="C12" s="18">
        <v>90</v>
      </c>
      <c r="D12" s="19">
        <v>90</v>
      </c>
      <c r="E12" s="20">
        <v>90</v>
      </c>
      <c r="F12" s="21"/>
      <c r="G12" s="18">
        <v>90</v>
      </c>
      <c r="H12" s="19">
        <v>90</v>
      </c>
      <c r="I12" s="20">
        <v>90</v>
      </c>
      <c r="J12" s="21"/>
      <c r="K12" s="18">
        <v>100</v>
      </c>
      <c r="L12" s="19">
        <v>100</v>
      </c>
      <c r="M12" s="20">
        <v>100</v>
      </c>
      <c r="N12" s="21"/>
      <c r="O12" s="18">
        <v>100</v>
      </c>
      <c r="P12" s="19">
        <v>100</v>
      </c>
      <c r="Q12" s="20">
        <v>100</v>
      </c>
      <c r="R12" s="21"/>
      <c r="S12" s="18">
        <v>110</v>
      </c>
      <c r="T12" s="19">
        <v>110</v>
      </c>
      <c r="U12" s="20">
        <v>110</v>
      </c>
      <c r="V12" s="21"/>
      <c r="W12" s="18">
        <v>110</v>
      </c>
      <c r="X12" s="19">
        <v>110</v>
      </c>
      <c r="Y12" s="20">
        <v>109.9</v>
      </c>
      <c r="Z12" s="6"/>
    </row>
    <row r="13" spans="1:26">
      <c r="A13" s="47"/>
      <c r="B13" s="16" t="s">
        <v>18</v>
      </c>
      <c r="C13" s="18">
        <v>90</v>
      </c>
      <c r="D13" s="19">
        <v>90</v>
      </c>
      <c r="E13" s="20">
        <v>90</v>
      </c>
      <c r="F13" s="21"/>
      <c r="G13" s="18">
        <v>89.9</v>
      </c>
      <c r="H13" s="19">
        <v>90</v>
      </c>
      <c r="I13" s="20">
        <v>90</v>
      </c>
      <c r="J13" s="21"/>
      <c r="K13" s="18">
        <v>100.1</v>
      </c>
      <c r="L13" s="19">
        <v>100</v>
      </c>
      <c r="M13" s="20">
        <v>100</v>
      </c>
      <c r="N13" s="21"/>
      <c r="O13" s="18">
        <v>100</v>
      </c>
      <c r="P13" s="19">
        <v>100</v>
      </c>
      <c r="Q13" s="20">
        <v>100</v>
      </c>
      <c r="R13" s="21"/>
      <c r="S13" s="18">
        <v>110</v>
      </c>
      <c r="T13" s="19">
        <v>110</v>
      </c>
      <c r="U13" s="20">
        <v>110</v>
      </c>
      <c r="V13" s="21"/>
      <c r="W13" s="18">
        <v>110</v>
      </c>
      <c r="X13" s="19">
        <v>110</v>
      </c>
      <c r="Y13" s="20">
        <v>110</v>
      </c>
      <c r="Z13" s="6"/>
    </row>
    <row r="14" spans="1:26">
      <c r="A14" s="47" t="s">
        <v>49</v>
      </c>
      <c r="B14" s="16" t="s">
        <v>19</v>
      </c>
      <c r="C14" s="18">
        <v>90</v>
      </c>
      <c r="D14" s="19">
        <v>90.1</v>
      </c>
      <c r="E14" s="20">
        <v>90</v>
      </c>
      <c r="F14" s="21"/>
      <c r="G14" s="18">
        <v>90</v>
      </c>
      <c r="H14" s="19">
        <v>90</v>
      </c>
      <c r="I14" s="20">
        <v>90</v>
      </c>
      <c r="J14" s="21"/>
      <c r="K14" s="18">
        <v>100</v>
      </c>
      <c r="L14" s="19">
        <v>100</v>
      </c>
      <c r="M14" s="20">
        <v>100</v>
      </c>
      <c r="N14" s="21"/>
      <c r="O14" s="18">
        <v>100</v>
      </c>
      <c r="P14" s="19">
        <v>100</v>
      </c>
      <c r="Q14" s="20">
        <v>100</v>
      </c>
      <c r="R14" s="21"/>
      <c r="S14" s="18">
        <v>110</v>
      </c>
      <c r="T14" s="19">
        <v>110</v>
      </c>
      <c r="U14" s="20">
        <v>110</v>
      </c>
      <c r="V14" s="21"/>
      <c r="W14" s="18">
        <v>110</v>
      </c>
      <c r="X14" s="19">
        <v>110</v>
      </c>
      <c r="Y14" s="20">
        <v>110</v>
      </c>
      <c r="Z14" s="6"/>
    </row>
    <row r="15" spans="1:26">
      <c r="A15" s="47"/>
      <c r="B15" s="16" t="s">
        <v>20</v>
      </c>
      <c r="C15" s="18">
        <v>90</v>
      </c>
      <c r="D15" s="19">
        <v>90</v>
      </c>
      <c r="E15" s="20">
        <v>90</v>
      </c>
      <c r="F15" s="21"/>
      <c r="G15" s="18">
        <v>89.9</v>
      </c>
      <c r="H15" s="19">
        <v>90</v>
      </c>
      <c r="I15" s="20">
        <v>90</v>
      </c>
      <c r="J15" s="21"/>
      <c r="K15" s="18">
        <v>100</v>
      </c>
      <c r="L15" s="19">
        <v>100</v>
      </c>
      <c r="M15" s="20">
        <v>100</v>
      </c>
      <c r="N15" s="21"/>
      <c r="O15" s="18">
        <v>100</v>
      </c>
      <c r="P15" s="19">
        <v>100</v>
      </c>
      <c r="Q15" s="20">
        <v>100</v>
      </c>
      <c r="R15" s="21"/>
      <c r="S15" s="18">
        <v>110</v>
      </c>
      <c r="T15" s="19">
        <v>110</v>
      </c>
      <c r="U15" s="20">
        <v>110</v>
      </c>
      <c r="V15" s="21"/>
      <c r="W15" s="18">
        <v>110</v>
      </c>
      <c r="X15" s="19">
        <v>110</v>
      </c>
      <c r="Y15" s="20">
        <v>109.9</v>
      </c>
      <c r="Z15" s="6"/>
    </row>
    <row r="16" spans="1:26">
      <c r="A16" s="47"/>
      <c r="B16" s="16" t="s">
        <v>21</v>
      </c>
      <c r="C16" s="18">
        <v>89.9</v>
      </c>
      <c r="D16" s="19">
        <v>90</v>
      </c>
      <c r="E16" s="20">
        <v>90</v>
      </c>
      <c r="F16" s="21"/>
      <c r="G16" s="18">
        <v>90</v>
      </c>
      <c r="H16" s="19">
        <v>90</v>
      </c>
      <c r="I16" s="20">
        <v>90</v>
      </c>
      <c r="J16" s="21"/>
      <c r="K16" s="18">
        <v>100</v>
      </c>
      <c r="L16" s="19">
        <v>100</v>
      </c>
      <c r="M16" s="20">
        <v>100</v>
      </c>
      <c r="N16" s="21"/>
      <c r="O16" s="18">
        <v>100</v>
      </c>
      <c r="P16" s="19">
        <v>100</v>
      </c>
      <c r="Q16" s="20">
        <v>100</v>
      </c>
      <c r="R16" s="21"/>
      <c r="S16" s="18">
        <v>110</v>
      </c>
      <c r="T16" s="19">
        <v>110.1</v>
      </c>
      <c r="U16" s="20">
        <v>110.1</v>
      </c>
      <c r="V16" s="21"/>
      <c r="W16" s="18">
        <v>110</v>
      </c>
      <c r="X16" s="19">
        <v>110.1</v>
      </c>
      <c r="Y16" s="20">
        <v>110</v>
      </c>
      <c r="Z16" s="6"/>
    </row>
    <row r="17" spans="1:26">
      <c r="A17" s="47" t="s">
        <v>50</v>
      </c>
      <c r="B17" s="16" t="s">
        <v>22</v>
      </c>
      <c r="C17" s="18">
        <v>90</v>
      </c>
      <c r="D17" s="19">
        <v>90.1</v>
      </c>
      <c r="E17" s="20">
        <v>90</v>
      </c>
      <c r="F17" s="21"/>
      <c r="G17" s="18">
        <v>90</v>
      </c>
      <c r="H17" s="19">
        <v>90</v>
      </c>
      <c r="I17" s="20">
        <v>90</v>
      </c>
      <c r="J17" s="21"/>
      <c r="K17" s="18">
        <v>100</v>
      </c>
      <c r="L17" s="19">
        <v>100.1</v>
      </c>
      <c r="M17" s="20">
        <v>100</v>
      </c>
      <c r="N17" s="21"/>
      <c r="O17" s="18">
        <v>99.9</v>
      </c>
      <c r="P17" s="19">
        <v>100.1</v>
      </c>
      <c r="Q17" s="20">
        <v>100.1</v>
      </c>
      <c r="R17" s="21"/>
      <c r="S17" s="18">
        <v>110</v>
      </c>
      <c r="T17" s="19">
        <v>110</v>
      </c>
      <c r="U17" s="20">
        <v>110</v>
      </c>
      <c r="V17" s="21"/>
      <c r="W17" s="18">
        <v>110</v>
      </c>
      <c r="X17" s="19">
        <v>110</v>
      </c>
      <c r="Y17" s="20">
        <v>110</v>
      </c>
      <c r="Z17" s="6"/>
    </row>
    <row r="18" spans="1:26">
      <c r="A18" s="47"/>
      <c r="B18" s="16" t="s">
        <v>23</v>
      </c>
      <c r="C18" s="18">
        <v>90</v>
      </c>
      <c r="D18" s="19">
        <v>90</v>
      </c>
      <c r="E18" s="20">
        <v>90</v>
      </c>
      <c r="F18" s="21"/>
      <c r="G18" s="18">
        <v>90</v>
      </c>
      <c r="H18" s="19">
        <v>90</v>
      </c>
      <c r="I18" s="20">
        <v>90</v>
      </c>
      <c r="J18" s="21"/>
      <c r="K18" s="18">
        <v>100.1</v>
      </c>
      <c r="L18" s="19">
        <v>100</v>
      </c>
      <c r="M18" s="20">
        <v>100</v>
      </c>
      <c r="N18" s="21"/>
      <c r="O18" s="18">
        <v>100</v>
      </c>
      <c r="P18" s="19">
        <v>100</v>
      </c>
      <c r="Q18" s="20">
        <v>100</v>
      </c>
      <c r="R18" s="21"/>
      <c r="S18" s="18">
        <v>110</v>
      </c>
      <c r="T18" s="19">
        <v>110</v>
      </c>
      <c r="U18" s="20">
        <v>110.1</v>
      </c>
      <c r="V18" s="21"/>
      <c r="W18" s="18">
        <v>110</v>
      </c>
      <c r="X18" s="19">
        <v>110</v>
      </c>
      <c r="Y18" s="20">
        <v>110</v>
      </c>
      <c r="Z18" s="6"/>
    </row>
    <row r="19" spans="1:26">
      <c r="A19" s="47"/>
      <c r="B19" s="16" t="s">
        <v>24</v>
      </c>
      <c r="C19" s="18">
        <v>89.9</v>
      </c>
      <c r="D19" s="19">
        <v>90</v>
      </c>
      <c r="E19" s="20">
        <v>90</v>
      </c>
      <c r="F19" s="21"/>
      <c r="G19" s="18">
        <v>90</v>
      </c>
      <c r="H19" s="19">
        <v>90</v>
      </c>
      <c r="I19" s="20">
        <v>90</v>
      </c>
      <c r="J19" s="21"/>
      <c r="K19" s="18">
        <v>100</v>
      </c>
      <c r="L19" s="19">
        <v>100</v>
      </c>
      <c r="M19" s="20">
        <v>100</v>
      </c>
      <c r="N19" s="21"/>
      <c r="O19" s="18">
        <v>100.1</v>
      </c>
      <c r="P19" s="19">
        <v>100</v>
      </c>
      <c r="Q19" s="20">
        <v>100</v>
      </c>
      <c r="R19" s="21"/>
      <c r="S19" s="18">
        <v>110</v>
      </c>
      <c r="T19" s="19">
        <v>110</v>
      </c>
      <c r="U19" s="20">
        <v>110</v>
      </c>
      <c r="V19" s="21"/>
      <c r="W19" s="18">
        <v>110</v>
      </c>
      <c r="X19" s="19">
        <v>110</v>
      </c>
      <c r="Y19" s="20">
        <v>110</v>
      </c>
      <c r="Z19" s="6"/>
    </row>
    <row r="20" spans="1:26">
      <c r="A20" s="47" t="s">
        <v>51</v>
      </c>
      <c r="B20" s="16" t="s">
        <v>25</v>
      </c>
      <c r="C20" s="18">
        <v>90</v>
      </c>
      <c r="D20" s="19">
        <v>90</v>
      </c>
      <c r="E20" s="20">
        <v>90</v>
      </c>
      <c r="F20" s="21"/>
      <c r="G20" s="18">
        <v>90</v>
      </c>
      <c r="H20" s="19">
        <v>90</v>
      </c>
      <c r="I20" s="20">
        <v>90</v>
      </c>
      <c r="J20" s="21"/>
      <c r="K20" s="18">
        <v>100</v>
      </c>
      <c r="L20" s="19">
        <v>100</v>
      </c>
      <c r="M20" s="20">
        <v>100</v>
      </c>
      <c r="N20" s="21"/>
      <c r="O20" s="18">
        <v>100</v>
      </c>
      <c r="P20" s="19">
        <v>100</v>
      </c>
      <c r="Q20" s="20">
        <v>100</v>
      </c>
      <c r="R20" s="21"/>
      <c r="S20" s="18">
        <v>110</v>
      </c>
      <c r="T20" s="19">
        <v>110</v>
      </c>
      <c r="U20" s="20">
        <v>110.1</v>
      </c>
      <c r="V20" s="21"/>
      <c r="W20" s="18">
        <v>110</v>
      </c>
      <c r="X20" s="19">
        <v>110</v>
      </c>
      <c r="Y20" s="20">
        <v>110</v>
      </c>
      <c r="Z20" s="6"/>
    </row>
    <row r="21" spans="1:26">
      <c r="A21" s="47"/>
      <c r="B21" s="16" t="s">
        <v>26</v>
      </c>
      <c r="C21" s="18">
        <v>90</v>
      </c>
      <c r="D21" s="19">
        <v>90</v>
      </c>
      <c r="E21" s="20">
        <v>90</v>
      </c>
      <c r="F21" s="21"/>
      <c r="G21" s="18">
        <v>90</v>
      </c>
      <c r="H21" s="19">
        <v>90</v>
      </c>
      <c r="I21" s="20">
        <v>90</v>
      </c>
      <c r="J21" s="21"/>
      <c r="K21" s="18">
        <v>100</v>
      </c>
      <c r="L21" s="19">
        <v>100</v>
      </c>
      <c r="M21" s="20">
        <v>99.9</v>
      </c>
      <c r="N21" s="21"/>
      <c r="O21" s="18">
        <v>99.9</v>
      </c>
      <c r="P21" s="19">
        <v>100</v>
      </c>
      <c r="Q21" s="20">
        <v>100</v>
      </c>
      <c r="R21" s="21"/>
      <c r="S21" s="18">
        <v>110</v>
      </c>
      <c r="T21" s="19">
        <v>110</v>
      </c>
      <c r="U21" s="20">
        <v>110</v>
      </c>
      <c r="V21" s="21"/>
      <c r="W21" s="18">
        <v>110</v>
      </c>
      <c r="X21" s="19">
        <v>110</v>
      </c>
      <c r="Y21" s="20">
        <v>110</v>
      </c>
      <c r="Z21" s="6"/>
    </row>
    <row r="22" spans="1:26">
      <c r="A22" s="47"/>
      <c r="B22" s="16" t="s">
        <v>27</v>
      </c>
      <c r="C22" s="18">
        <v>90</v>
      </c>
      <c r="D22" s="19">
        <v>90</v>
      </c>
      <c r="E22" s="20">
        <v>90</v>
      </c>
      <c r="F22" s="21"/>
      <c r="G22" s="18">
        <v>90</v>
      </c>
      <c r="H22" s="19">
        <v>90</v>
      </c>
      <c r="I22" s="20">
        <v>90</v>
      </c>
      <c r="J22" s="21"/>
      <c r="K22" s="18">
        <v>100</v>
      </c>
      <c r="L22" s="19">
        <v>100</v>
      </c>
      <c r="M22" s="20">
        <v>100</v>
      </c>
      <c r="N22" s="21"/>
      <c r="O22" s="18">
        <v>100</v>
      </c>
      <c r="P22" s="19">
        <v>100</v>
      </c>
      <c r="Q22" s="20">
        <v>100</v>
      </c>
      <c r="R22" s="21"/>
      <c r="S22" s="18">
        <v>110</v>
      </c>
      <c r="T22" s="19">
        <v>110</v>
      </c>
      <c r="U22" s="20">
        <v>110</v>
      </c>
      <c r="V22" s="21"/>
      <c r="W22" s="18">
        <v>110</v>
      </c>
      <c r="X22" s="19">
        <v>110</v>
      </c>
      <c r="Y22" s="20">
        <v>110</v>
      </c>
      <c r="Z22" s="6"/>
    </row>
    <row r="23" spans="1:26">
      <c r="A23" s="47" t="s">
        <v>52</v>
      </c>
      <c r="B23" s="16" t="s">
        <v>28</v>
      </c>
      <c r="C23" s="18">
        <v>90</v>
      </c>
      <c r="D23" s="19">
        <v>90</v>
      </c>
      <c r="E23" s="20">
        <v>90</v>
      </c>
      <c r="F23" s="21"/>
      <c r="G23" s="18">
        <v>90</v>
      </c>
      <c r="H23" s="19">
        <v>90</v>
      </c>
      <c r="I23" s="20">
        <v>90</v>
      </c>
      <c r="J23" s="21"/>
      <c r="K23" s="18">
        <v>100</v>
      </c>
      <c r="L23" s="19">
        <v>100.1</v>
      </c>
      <c r="M23" s="20">
        <v>100</v>
      </c>
      <c r="N23" s="21"/>
      <c r="O23" s="18">
        <v>99.9</v>
      </c>
      <c r="P23" s="19">
        <v>100</v>
      </c>
      <c r="Q23" s="20">
        <v>100</v>
      </c>
      <c r="R23" s="21"/>
      <c r="S23" s="18">
        <v>110</v>
      </c>
      <c r="T23" s="19">
        <v>110</v>
      </c>
      <c r="U23" s="20">
        <v>109.9</v>
      </c>
      <c r="V23" s="21"/>
      <c r="W23" s="18">
        <v>110</v>
      </c>
      <c r="X23" s="19">
        <v>110</v>
      </c>
      <c r="Y23" s="20">
        <v>110</v>
      </c>
      <c r="Z23" s="6"/>
    </row>
    <row r="24" spans="1:26">
      <c r="A24" s="47"/>
      <c r="B24" s="16" t="s">
        <v>29</v>
      </c>
      <c r="C24" s="18">
        <v>90</v>
      </c>
      <c r="D24" s="19">
        <v>90</v>
      </c>
      <c r="E24" s="20">
        <v>90</v>
      </c>
      <c r="F24" s="21"/>
      <c r="G24" s="18">
        <v>89.9</v>
      </c>
      <c r="H24" s="19">
        <v>90</v>
      </c>
      <c r="I24" s="20">
        <v>90</v>
      </c>
      <c r="J24" s="21"/>
      <c r="K24" s="18">
        <v>100</v>
      </c>
      <c r="L24" s="19">
        <v>99.9</v>
      </c>
      <c r="M24" s="20">
        <v>99.9</v>
      </c>
      <c r="N24" s="21"/>
      <c r="O24" s="18">
        <v>100.1</v>
      </c>
      <c r="P24" s="19">
        <v>100</v>
      </c>
      <c r="Q24" s="20">
        <v>100</v>
      </c>
      <c r="R24" s="21"/>
      <c r="S24" s="18">
        <v>110</v>
      </c>
      <c r="T24" s="19">
        <v>110</v>
      </c>
      <c r="U24" s="20">
        <v>110</v>
      </c>
      <c r="V24" s="21"/>
      <c r="W24" s="18">
        <v>110</v>
      </c>
      <c r="X24" s="19">
        <v>110</v>
      </c>
      <c r="Y24" s="20">
        <v>110</v>
      </c>
      <c r="Z24" s="6"/>
    </row>
    <row r="25" spans="1:26">
      <c r="A25" s="47"/>
      <c r="B25" s="16" t="s">
        <v>30</v>
      </c>
      <c r="C25" s="18">
        <v>90</v>
      </c>
      <c r="D25" s="19">
        <v>90</v>
      </c>
      <c r="E25" s="20">
        <v>90</v>
      </c>
      <c r="F25" s="21"/>
      <c r="G25" s="18">
        <v>89.9</v>
      </c>
      <c r="H25" s="19">
        <v>90</v>
      </c>
      <c r="I25" s="20">
        <v>90</v>
      </c>
      <c r="J25" s="21"/>
      <c r="K25" s="18">
        <v>100</v>
      </c>
      <c r="L25" s="19">
        <v>100</v>
      </c>
      <c r="M25" s="20">
        <v>100</v>
      </c>
      <c r="N25" s="21"/>
      <c r="O25" s="18">
        <v>100</v>
      </c>
      <c r="P25" s="19">
        <v>100</v>
      </c>
      <c r="Q25" s="20">
        <v>100</v>
      </c>
      <c r="R25" s="21"/>
      <c r="S25" s="18">
        <v>110</v>
      </c>
      <c r="T25" s="19">
        <v>110.1</v>
      </c>
      <c r="U25" s="20">
        <v>109.9</v>
      </c>
      <c r="V25" s="21"/>
      <c r="W25" s="18">
        <v>110</v>
      </c>
      <c r="X25" s="19">
        <v>110</v>
      </c>
      <c r="Y25" s="20">
        <v>110</v>
      </c>
      <c r="Z25" s="6"/>
    </row>
    <row r="26" spans="1:26">
      <c r="A26" s="47" t="s">
        <v>53</v>
      </c>
      <c r="B26" s="16" t="s">
        <v>31</v>
      </c>
      <c r="C26" s="18">
        <v>90</v>
      </c>
      <c r="D26" s="19">
        <v>90.1</v>
      </c>
      <c r="E26" s="20">
        <v>89.9</v>
      </c>
      <c r="F26" s="21"/>
      <c r="G26" s="18">
        <v>90</v>
      </c>
      <c r="H26" s="19">
        <v>90</v>
      </c>
      <c r="I26" s="20">
        <v>90</v>
      </c>
      <c r="J26" s="21"/>
      <c r="K26" s="18">
        <v>100</v>
      </c>
      <c r="L26" s="19">
        <v>100.1</v>
      </c>
      <c r="M26" s="20">
        <v>100</v>
      </c>
      <c r="N26" s="21"/>
      <c r="O26" s="18">
        <v>99.9</v>
      </c>
      <c r="P26" s="19">
        <v>99.9</v>
      </c>
      <c r="Q26" s="20">
        <v>100</v>
      </c>
      <c r="R26" s="21"/>
      <c r="S26" s="18">
        <v>110</v>
      </c>
      <c r="T26" s="19">
        <v>110</v>
      </c>
      <c r="U26" s="20">
        <v>110.1</v>
      </c>
      <c r="V26" s="21"/>
      <c r="W26" s="18">
        <v>110</v>
      </c>
      <c r="X26" s="19">
        <v>110</v>
      </c>
      <c r="Y26" s="20">
        <v>110.1</v>
      </c>
      <c r="Z26" s="6"/>
    </row>
    <row r="27" spans="1:26">
      <c r="A27" s="47"/>
      <c r="B27" s="16" t="s">
        <v>32</v>
      </c>
      <c r="C27" s="18">
        <v>90</v>
      </c>
      <c r="D27" s="19">
        <v>90</v>
      </c>
      <c r="E27" s="20">
        <v>89.9</v>
      </c>
      <c r="F27" s="21"/>
      <c r="G27" s="18">
        <v>90</v>
      </c>
      <c r="H27" s="19">
        <v>90</v>
      </c>
      <c r="I27" s="20">
        <v>90</v>
      </c>
      <c r="J27" s="21"/>
      <c r="K27" s="18">
        <v>99.9</v>
      </c>
      <c r="L27" s="19">
        <v>100</v>
      </c>
      <c r="M27" s="20">
        <v>100</v>
      </c>
      <c r="N27" s="21"/>
      <c r="O27" s="18">
        <v>100</v>
      </c>
      <c r="P27" s="19">
        <v>100</v>
      </c>
      <c r="Q27" s="20">
        <v>100</v>
      </c>
      <c r="R27" s="21"/>
      <c r="S27" s="18">
        <v>109.9</v>
      </c>
      <c r="T27" s="19">
        <v>110</v>
      </c>
      <c r="U27" s="20">
        <v>110</v>
      </c>
      <c r="V27" s="21"/>
      <c r="W27" s="18">
        <v>110</v>
      </c>
      <c r="X27" s="19">
        <v>110</v>
      </c>
      <c r="Y27" s="20">
        <v>109.9</v>
      </c>
      <c r="Z27" s="6"/>
    </row>
    <row r="28" spans="1:26">
      <c r="A28" s="47"/>
      <c r="B28" s="16" t="s">
        <v>33</v>
      </c>
      <c r="C28" s="18">
        <v>90</v>
      </c>
      <c r="D28" s="19">
        <v>90</v>
      </c>
      <c r="E28" s="20">
        <v>90</v>
      </c>
      <c r="F28" s="21"/>
      <c r="G28" s="18">
        <v>90</v>
      </c>
      <c r="H28" s="19">
        <v>90</v>
      </c>
      <c r="I28" s="20">
        <v>90</v>
      </c>
      <c r="J28" s="21"/>
      <c r="K28" s="18">
        <v>100</v>
      </c>
      <c r="L28" s="19">
        <v>100</v>
      </c>
      <c r="M28" s="20">
        <v>100</v>
      </c>
      <c r="N28" s="21"/>
      <c r="O28" s="18">
        <v>100</v>
      </c>
      <c r="P28" s="19">
        <v>100</v>
      </c>
      <c r="Q28" s="20">
        <v>100</v>
      </c>
      <c r="R28" s="21"/>
      <c r="S28" s="18">
        <v>110</v>
      </c>
      <c r="T28" s="19">
        <v>110</v>
      </c>
      <c r="U28" s="20">
        <v>110</v>
      </c>
      <c r="V28" s="21"/>
      <c r="W28" s="18">
        <v>110</v>
      </c>
      <c r="X28" s="19">
        <v>110</v>
      </c>
      <c r="Y28" s="20">
        <v>110</v>
      </c>
      <c r="Z28" s="6"/>
    </row>
    <row r="29" spans="1:26">
      <c r="A29" s="47" t="s">
        <v>54</v>
      </c>
      <c r="B29" s="16" t="s">
        <v>34</v>
      </c>
      <c r="C29" s="18">
        <v>90</v>
      </c>
      <c r="D29" s="19">
        <v>90</v>
      </c>
      <c r="E29" s="20">
        <v>90</v>
      </c>
      <c r="F29" s="21"/>
      <c r="G29" s="18">
        <v>90</v>
      </c>
      <c r="H29" s="19">
        <v>90</v>
      </c>
      <c r="I29" s="20">
        <v>90.1</v>
      </c>
      <c r="J29" s="21"/>
      <c r="K29" s="18">
        <v>100</v>
      </c>
      <c r="L29" s="19">
        <v>100</v>
      </c>
      <c r="M29" s="20">
        <v>100</v>
      </c>
      <c r="N29" s="21"/>
      <c r="O29" s="18">
        <v>100</v>
      </c>
      <c r="P29" s="19">
        <v>100</v>
      </c>
      <c r="Q29" s="20">
        <v>100</v>
      </c>
      <c r="R29" s="21"/>
      <c r="S29" s="18">
        <v>110</v>
      </c>
      <c r="T29" s="19">
        <v>110</v>
      </c>
      <c r="U29" s="20">
        <v>110</v>
      </c>
      <c r="V29" s="21"/>
      <c r="W29" s="18">
        <v>110</v>
      </c>
      <c r="X29" s="19">
        <v>110.1</v>
      </c>
      <c r="Y29" s="20">
        <v>109.9</v>
      </c>
      <c r="Z29" s="6"/>
    </row>
    <row r="30" spans="1:26">
      <c r="A30" s="47"/>
      <c r="B30" s="16" t="s">
        <v>35</v>
      </c>
      <c r="C30" s="18">
        <v>90</v>
      </c>
      <c r="D30" s="19">
        <v>90</v>
      </c>
      <c r="E30" s="20">
        <v>90</v>
      </c>
      <c r="F30" s="21"/>
      <c r="G30" s="18">
        <v>90</v>
      </c>
      <c r="H30" s="19">
        <v>90</v>
      </c>
      <c r="I30" s="20">
        <v>90</v>
      </c>
      <c r="J30" s="21"/>
      <c r="K30" s="18">
        <v>100</v>
      </c>
      <c r="L30" s="19">
        <v>100</v>
      </c>
      <c r="M30" s="20">
        <v>100</v>
      </c>
      <c r="N30" s="21"/>
      <c r="O30" s="18">
        <v>100</v>
      </c>
      <c r="P30" s="19">
        <v>100</v>
      </c>
      <c r="Q30" s="20">
        <v>100</v>
      </c>
      <c r="R30" s="21"/>
      <c r="S30" s="18">
        <v>110</v>
      </c>
      <c r="T30" s="19">
        <v>110</v>
      </c>
      <c r="U30" s="20">
        <v>110.1</v>
      </c>
      <c r="V30" s="21"/>
      <c r="W30" s="18">
        <v>110</v>
      </c>
      <c r="X30" s="19">
        <v>110</v>
      </c>
      <c r="Y30" s="20">
        <v>110</v>
      </c>
      <c r="Z30" s="6"/>
    </row>
    <row r="31" spans="1:26">
      <c r="A31" s="47"/>
      <c r="B31" s="16" t="s">
        <v>36</v>
      </c>
      <c r="C31" s="18">
        <v>90</v>
      </c>
      <c r="D31" s="19">
        <v>90</v>
      </c>
      <c r="E31" s="20">
        <v>90</v>
      </c>
      <c r="F31" s="21"/>
      <c r="G31" s="18">
        <v>90</v>
      </c>
      <c r="H31" s="19">
        <v>90</v>
      </c>
      <c r="I31" s="20">
        <v>90</v>
      </c>
      <c r="J31" s="21"/>
      <c r="K31" s="18">
        <v>100.1</v>
      </c>
      <c r="L31" s="19">
        <v>99.9</v>
      </c>
      <c r="M31" s="20">
        <v>100</v>
      </c>
      <c r="N31" s="21"/>
      <c r="O31" s="18">
        <v>100</v>
      </c>
      <c r="P31" s="19">
        <v>100</v>
      </c>
      <c r="Q31" s="20">
        <v>100</v>
      </c>
      <c r="R31" s="21"/>
      <c r="S31" s="18">
        <v>110</v>
      </c>
      <c r="T31" s="19">
        <v>110</v>
      </c>
      <c r="U31" s="20">
        <v>110</v>
      </c>
      <c r="V31" s="21"/>
      <c r="W31" s="18">
        <v>110</v>
      </c>
      <c r="X31" s="19">
        <v>110</v>
      </c>
      <c r="Y31" s="20">
        <v>110</v>
      </c>
      <c r="Z31" s="6"/>
    </row>
    <row r="32" spans="1:26">
      <c r="A32" s="47" t="s">
        <v>55</v>
      </c>
      <c r="B32" s="16" t="s">
        <v>37</v>
      </c>
      <c r="C32" s="18">
        <v>90.1</v>
      </c>
      <c r="D32" s="19">
        <v>90</v>
      </c>
      <c r="E32" s="20">
        <v>90</v>
      </c>
      <c r="F32" s="21"/>
      <c r="G32" s="18">
        <v>90</v>
      </c>
      <c r="H32" s="19">
        <v>90</v>
      </c>
      <c r="I32" s="20">
        <v>90</v>
      </c>
      <c r="J32" s="21"/>
      <c r="K32" s="18">
        <v>100.1</v>
      </c>
      <c r="L32" s="19">
        <v>100</v>
      </c>
      <c r="M32" s="20">
        <v>100</v>
      </c>
      <c r="N32" s="21"/>
      <c r="O32" s="18">
        <v>100</v>
      </c>
      <c r="P32" s="19">
        <v>100</v>
      </c>
      <c r="Q32" s="20">
        <v>100</v>
      </c>
      <c r="R32" s="21"/>
      <c r="S32" s="18">
        <v>110</v>
      </c>
      <c r="T32" s="19">
        <v>110.1</v>
      </c>
      <c r="U32" s="20">
        <v>110.1</v>
      </c>
      <c r="V32" s="21"/>
      <c r="W32" s="18">
        <v>110</v>
      </c>
      <c r="X32" s="19">
        <v>110</v>
      </c>
      <c r="Y32" s="20">
        <v>110</v>
      </c>
      <c r="Z32" s="6"/>
    </row>
    <row r="33" spans="1:27">
      <c r="A33" s="47"/>
      <c r="B33" s="16" t="s">
        <v>38</v>
      </c>
      <c r="C33" s="18">
        <v>90</v>
      </c>
      <c r="D33" s="19">
        <v>89.9</v>
      </c>
      <c r="E33" s="20">
        <v>90</v>
      </c>
      <c r="F33" s="21"/>
      <c r="G33" s="18">
        <v>89.9</v>
      </c>
      <c r="H33" s="19">
        <v>90</v>
      </c>
      <c r="I33" s="20">
        <v>90</v>
      </c>
      <c r="J33" s="21"/>
      <c r="K33" s="18">
        <v>99.9</v>
      </c>
      <c r="L33" s="19">
        <v>100</v>
      </c>
      <c r="M33" s="20">
        <v>100</v>
      </c>
      <c r="N33" s="21"/>
      <c r="O33" s="18">
        <v>100</v>
      </c>
      <c r="P33" s="19">
        <v>100.1</v>
      </c>
      <c r="Q33" s="20">
        <v>100</v>
      </c>
      <c r="R33" s="21"/>
      <c r="S33" s="18">
        <v>110</v>
      </c>
      <c r="T33" s="19">
        <v>110</v>
      </c>
      <c r="U33" s="20">
        <v>110</v>
      </c>
      <c r="V33" s="21"/>
      <c r="W33" s="18">
        <v>110</v>
      </c>
      <c r="X33" s="19">
        <v>110</v>
      </c>
      <c r="Y33" s="20">
        <v>110</v>
      </c>
      <c r="Z33" s="6"/>
    </row>
    <row r="34" spans="1:27">
      <c r="A34" s="47"/>
      <c r="B34" s="16" t="s">
        <v>39</v>
      </c>
      <c r="C34" s="18">
        <v>90</v>
      </c>
      <c r="D34" s="19">
        <v>90</v>
      </c>
      <c r="E34" s="20">
        <v>90</v>
      </c>
      <c r="F34" s="21"/>
      <c r="G34" s="18">
        <v>90</v>
      </c>
      <c r="H34" s="19">
        <v>90</v>
      </c>
      <c r="I34" s="20">
        <v>90</v>
      </c>
      <c r="J34" s="21"/>
      <c r="K34" s="18">
        <v>100</v>
      </c>
      <c r="L34" s="19">
        <v>100</v>
      </c>
      <c r="M34" s="20">
        <v>100</v>
      </c>
      <c r="N34" s="21"/>
      <c r="O34" s="18">
        <v>100.1</v>
      </c>
      <c r="P34" s="19">
        <v>100</v>
      </c>
      <c r="Q34" s="20">
        <v>100</v>
      </c>
      <c r="R34" s="21"/>
      <c r="S34" s="18">
        <v>110</v>
      </c>
      <c r="T34" s="19">
        <v>110</v>
      </c>
      <c r="U34" s="20">
        <v>110</v>
      </c>
      <c r="V34" s="21"/>
      <c r="W34" s="18">
        <v>110</v>
      </c>
      <c r="X34" s="19">
        <v>110.1</v>
      </c>
      <c r="Y34" s="20">
        <v>110.1</v>
      </c>
      <c r="Z34" s="6"/>
    </row>
    <row r="35" spans="1:27">
      <c r="A35" s="47" t="s">
        <v>56</v>
      </c>
      <c r="B35" s="16" t="s">
        <v>40</v>
      </c>
      <c r="C35" s="18">
        <v>90</v>
      </c>
      <c r="D35" s="19">
        <v>90</v>
      </c>
      <c r="E35" s="20">
        <v>90</v>
      </c>
      <c r="F35" s="21"/>
      <c r="G35" s="18">
        <v>90</v>
      </c>
      <c r="H35" s="19">
        <v>90</v>
      </c>
      <c r="I35" s="20">
        <v>90</v>
      </c>
      <c r="J35" s="21"/>
      <c r="K35" s="18">
        <v>100</v>
      </c>
      <c r="L35" s="19">
        <v>100</v>
      </c>
      <c r="M35" s="20">
        <v>100</v>
      </c>
      <c r="N35" s="21"/>
      <c r="O35" s="18">
        <v>100</v>
      </c>
      <c r="P35" s="19">
        <v>99.9</v>
      </c>
      <c r="Q35" s="20">
        <v>100</v>
      </c>
      <c r="R35" s="21"/>
      <c r="S35" s="18">
        <v>110</v>
      </c>
      <c r="T35" s="19">
        <v>110</v>
      </c>
      <c r="U35" s="20">
        <v>110</v>
      </c>
      <c r="V35" s="21"/>
      <c r="W35" s="18">
        <v>110</v>
      </c>
      <c r="X35" s="19">
        <v>110.1</v>
      </c>
      <c r="Y35" s="20">
        <v>110</v>
      </c>
      <c r="Z35" s="6"/>
    </row>
    <row r="36" spans="1:27">
      <c r="A36" s="47"/>
      <c r="B36" s="16" t="s">
        <v>41</v>
      </c>
      <c r="C36" s="18">
        <v>90</v>
      </c>
      <c r="D36" s="19">
        <v>90</v>
      </c>
      <c r="E36" s="20">
        <v>90</v>
      </c>
      <c r="F36" s="21"/>
      <c r="G36" s="18">
        <v>90</v>
      </c>
      <c r="H36" s="19">
        <v>90</v>
      </c>
      <c r="I36" s="20">
        <v>90</v>
      </c>
      <c r="J36" s="21"/>
      <c r="K36" s="18">
        <v>99.9</v>
      </c>
      <c r="L36" s="19">
        <v>100</v>
      </c>
      <c r="M36" s="20">
        <v>100</v>
      </c>
      <c r="N36" s="21"/>
      <c r="O36" s="18">
        <v>100</v>
      </c>
      <c r="P36" s="19">
        <v>100</v>
      </c>
      <c r="Q36" s="20">
        <v>100</v>
      </c>
      <c r="R36" s="21"/>
      <c r="S36" s="18">
        <v>110</v>
      </c>
      <c r="T36" s="19">
        <v>109.9</v>
      </c>
      <c r="U36" s="20">
        <v>110</v>
      </c>
      <c r="V36" s="21"/>
      <c r="W36" s="18">
        <v>110</v>
      </c>
      <c r="X36" s="19">
        <v>110</v>
      </c>
      <c r="Y36" s="20">
        <v>110</v>
      </c>
      <c r="Z36" s="6"/>
    </row>
    <row r="37" spans="1:27">
      <c r="A37" s="47"/>
      <c r="B37" s="16" t="s">
        <v>42</v>
      </c>
      <c r="C37" s="18">
        <v>90</v>
      </c>
      <c r="D37" s="19">
        <v>90</v>
      </c>
      <c r="E37" s="20">
        <v>90</v>
      </c>
      <c r="F37" s="21"/>
      <c r="G37" s="18">
        <v>90</v>
      </c>
      <c r="H37" s="19">
        <v>90</v>
      </c>
      <c r="I37" s="20">
        <v>90</v>
      </c>
      <c r="J37" s="21"/>
      <c r="K37" s="18">
        <v>100</v>
      </c>
      <c r="L37" s="19">
        <v>100</v>
      </c>
      <c r="M37" s="20">
        <v>100</v>
      </c>
      <c r="N37" s="21"/>
      <c r="O37" s="18">
        <v>100</v>
      </c>
      <c r="P37" s="19">
        <v>99.9</v>
      </c>
      <c r="Q37" s="20">
        <v>100</v>
      </c>
      <c r="R37" s="21"/>
      <c r="S37" s="18">
        <v>109.9</v>
      </c>
      <c r="T37" s="19">
        <v>110.1</v>
      </c>
      <c r="U37" s="20">
        <v>110</v>
      </c>
      <c r="V37" s="21"/>
      <c r="W37" s="18">
        <v>110</v>
      </c>
      <c r="X37" s="19">
        <v>110</v>
      </c>
      <c r="Y37" s="20">
        <v>109.9</v>
      </c>
      <c r="Z37" s="6"/>
    </row>
    <row r="38" spans="1:27">
      <c r="A38" s="47" t="s">
        <v>57</v>
      </c>
      <c r="B38" s="16" t="s">
        <v>43</v>
      </c>
      <c r="C38" s="18">
        <v>90</v>
      </c>
      <c r="D38" s="19">
        <v>90</v>
      </c>
      <c r="E38" s="20">
        <v>90</v>
      </c>
      <c r="F38" s="21"/>
      <c r="G38" s="18">
        <v>90</v>
      </c>
      <c r="H38" s="19">
        <v>90</v>
      </c>
      <c r="I38" s="20">
        <v>90</v>
      </c>
      <c r="J38" s="21"/>
      <c r="K38" s="18">
        <v>100</v>
      </c>
      <c r="L38" s="19">
        <v>100</v>
      </c>
      <c r="M38" s="20">
        <v>100</v>
      </c>
      <c r="N38" s="21"/>
      <c r="O38" s="18">
        <v>100</v>
      </c>
      <c r="P38" s="19">
        <v>100</v>
      </c>
      <c r="Q38" s="20">
        <v>100.1</v>
      </c>
      <c r="R38" s="21"/>
      <c r="S38" s="18">
        <v>110</v>
      </c>
      <c r="T38" s="19">
        <v>110.1</v>
      </c>
      <c r="U38" s="20">
        <v>110.1</v>
      </c>
      <c r="V38" s="21"/>
      <c r="W38" s="18">
        <v>110</v>
      </c>
      <c r="X38" s="19">
        <v>110</v>
      </c>
      <c r="Y38" s="20">
        <v>110</v>
      </c>
      <c r="Z38" s="6"/>
    </row>
    <row r="39" spans="1:27">
      <c r="A39" s="47"/>
      <c r="B39" s="16" t="s">
        <v>44</v>
      </c>
      <c r="C39" s="18">
        <v>90</v>
      </c>
      <c r="D39" s="19">
        <v>90</v>
      </c>
      <c r="E39" s="20">
        <v>90</v>
      </c>
      <c r="F39" s="21"/>
      <c r="G39" s="18">
        <v>90</v>
      </c>
      <c r="H39" s="19">
        <v>90</v>
      </c>
      <c r="I39" s="20">
        <v>90</v>
      </c>
      <c r="J39" s="21"/>
      <c r="K39" s="18">
        <v>100</v>
      </c>
      <c r="L39" s="19">
        <v>100</v>
      </c>
      <c r="M39" s="20">
        <v>100</v>
      </c>
      <c r="N39" s="21"/>
      <c r="O39" s="18">
        <v>100</v>
      </c>
      <c r="P39" s="19">
        <v>100</v>
      </c>
      <c r="Q39" s="20">
        <v>100</v>
      </c>
      <c r="R39" s="21"/>
      <c r="S39" s="18">
        <v>110</v>
      </c>
      <c r="T39" s="19">
        <v>110.1</v>
      </c>
      <c r="U39" s="20">
        <v>109.9</v>
      </c>
      <c r="V39" s="21"/>
      <c r="W39" s="18">
        <v>110</v>
      </c>
      <c r="X39" s="19">
        <v>110</v>
      </c>
      <c r="Y39" s="20">
        <v>110</v>
      </c>
      <c r="Z39" s="6"/>
    </row>
    <row r="40" spans="1:27" ht="15.75" thickBot="1">
      <c r="A40" s="47"/>
      <c r="B40" s="16" t="s">
        <v>45</v>
      </c>
      <c r="C40" s="22">
        <v>90</v>
      </c>
      <c r="D40" s="23">
        <v>90</v>
      </c>
      <c r="E40" s="24">
        <v>90</v>
      </c>
      <c r="F40" s="21"/>
      <c r="G40" s="22">
        <v>90</v>
      </c>
      <c r="H40" s="23">
        <v>90</v>
      </c>
      <c r="I40" s="24">
        <v>90</v>
      </c>
      <c r="J40" s="21"/>
      <c r="K40" s="22">
        <v>100</v>
      </c>
      <c r="L40" s="23">
        <v>100</v>
      </c>
      <c r="M40" s="24">
        <v>100</v>
      </c>
      <c r="N40" s="21"/>
      <c r="O40" s="22">
        <v>100</v>
      </c>
      <c r="P40" s="23">
        <v>100</v>
      </c>
      <c r="Q40" s="24">
        <v>100</v>
      </c>
      <c r="R40" s="21"/>
      <c r="S40" s="22">
        <v>110</v>
      </c>
      <c r="T40" s="23">
        <v>110.1</v>
      </c>
      <c r="U40" s="24">
        <v>110</v>
      </c>
      <c r="V40" s="21"/>
      <c r="W40" s="22">
        <v>109.9</v>
      </c>
      <c r="X40" s="23">
        <v>110</v>
      </c>
      <c r="Y40" s="24">
        <v>110</v>
      </c>
      <c r="Z40" s="6"/>
    </row>
    <row r="41" spans="1:27">
      <c r="A41" s="6"/>
      <c r="B41" s="6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14"/>
      <c r="X41" s="14"/>
      <c r="Y41" s="14"/>
      <c r="Z41" s="6"/>
    </row>
    <row r="42" spans="1:27">
      <c r="A42" s="6"/>
      <c r="B42" s="25" t="s">
        <v>58</v>
      </c>
      <c r="C42" s="26">
        <f>AVERAGE(C5:C40)</f>
        <v>89.983333333333334</v>
      </c>
      <c r="D42" s="26">
        <f t="shared" ref="D42:E42" si="0">AVERAGE(D5:D40)</f>
        <v>90.005555555555546</v>
      </c>
      <c r="E42" s="26">
        <f t="shared" si="0"/>
        <v>89.994444444444454</v>
      </c>
      <c r="F42" s="21"/>
      <c r="G42" s="26">
        <f t="shared" ref="G42:I42" si="1">AVERAGE(G5:G40)</f>
        <v>89.977777777777789</v>
      </c>
      <c r="H42" s="26">
        <f t="shared" si="1"/>
        <v>90.00277777777778</v>
      </c>
      <c r="I42" s="26">
        <f t="shared" si="1"/>
        <v>90.005555555555546</v>
      </c>
      <c r="J42" s="21"/>
      <c r="K42" s="26">
        <f t="shared" ref="K42:M42" si="2">AVERAGE(K5:K40)</f>
        <v>100</v>
      </c>
      <c r="L42" s="26">
        <f t="shared" si="2"/>
        <v>100.00833333333334</v>
      </c>
      <c r="M42" s="26">
        <f t="shared" si="2"/>
        <v>99.99722222222222</v>
      </c>
      <c r="N42" s="21"/>
      <c r="O42" s="26">
        <f t="shared" ref="O42:Q42" si="3">AVERAGE(O5:O40)</f>
        <v>99.994444444444454</v>
      </c>
      <c r="P42" s="26">
        <f t="shared" si="3"/>
        <v>99.99166666666666</v>
      </c>
      <c r="Q42" s="26">
        <f t="shared" si="3"/>
        <v>100.00833333333333</v>
      </c>
      <c r="R42" s="21"/>
      <c r="S42" s="26">
        <f t="shared" ref="S42:U42" si="4">AVERAGE(S5:S40)</f>
        <v>109.99166666666667</v>
      </c>
      <c r="T42" s="26">
        <f t="shared" si="4"/>
        <v>110.02222222222221</v>
      </c>
      <c r="U42" s="26">
        <f t="shared" si="4"/>
        <v>110.01111111111111</v>
      </c>
      <c r="V42" s="21"/>
      <c r="W42" s="26">
        <f>AVERAGE(W5:W40)</f>
        <v>109.99722222222222</v>
      </c>
      <c r="X42" s="26">
        <f t="shared" ref="X42:Y42" si="5">AVERAGE(X5:X40)</f>
        <v>110.01388888888887</v>
      </c>
      <c r="Y42" s="26">
        <f t="shared" si="5"/>
        <v>109.96944444444445</v>
      </c>
      <c r="Z42" s="6"/>
      <c r="AA42" s="2"/>
    </row>
    <row r="43" spans="1:27">
      <c r="A43" s="6"/>
      <c r="B43" s="25" t="s">
        <v>59</v>
      </c>
      <c r="C43" s="27">
        <f>STDEV(C5:C40)</f>
        <v>4.4721359549993261E-2</v>
      </c>
      <c r="D43" s="27">
        <f t="shared" ref="D43:E43" si="6">STDEV(D5:D40)</f>
        <v>3.3333333333331425E-2</v>
      </c>
      <c r="E43" s="27">
        <f t="shared" si="6"/>
        <v>2.3231068414570989E-2</v>
      </c>
      <c r="F43" s="28"/>
      <c r="G43" s="27">
        <f t="shared" ref="G43:I43" si="7">STDEV(G5:G40)</f>
        <v>4.8468611999995206E-2</v>
      </c>
      <c r="H43" s="27">
        <f t="shared" si="7"/>
        <v>1.6666666666665723E-2</v>
      </c>
      <c r="I43" s="27">
        <f t="shared" si="7"/>
        <v>2.3231068414570996E-2</v>
      </c>
      <c r="J43" s="28"/>
      <c r="K43" s="27">
        <f t="shared" ref="K43:M43" si="8">STDEV(K5:K40)</f>
        <v>4.7809144373373032E-2</v>
      </c>
      <c r="L43" s="27">
        <f t="shared" si="8"/>
        <v>4.3915503282681491E-2</v>
      </c>
      <c r="M43" s="27">
        <f t="shared" si="8"/>
        <v>2.9141145296749282E-2</v>
      </c>
      <c r="N43" s="29"/>
      <c r="O43" s="27">
        <f t="shared" ref="O43:Q43" si="9">STDEV(O5:O40)</f>
        <v>5.3154461951904902E-2</v>
      </c>
      <c r="P43" s="27">
        <f t="shared" si="9"/>
        <v>4.3915503282681491E-2</v>
      </c>
      <c r="Q43" s="27">
        <f t="shared" si="9"/>
        <v>2.8030595529067795E-2</v>
      </c>
      <c r="R43" s="29"/>
      <c r="S43" s="27">
        <f t="shared" ref="S43:U43" si="10">STDEV(S5:S40)</f>
        <v>2.8030595529067805E-2</v>
      </c>
      <c r="T43" s="27">
        <f t="shared" si="10"/>
        <v>4.8468611999995234E-2</v>
      </c>
      <c r="U43" s="27">
        <f t="shared" si="10"/>
        <v>5.2250920854645409E-2</v>
      </c>
      <c r="V43" s="29"/>
      <c r="W43" s="27">
        <f>STDEV(W5:W40)</f>
        <v>1.6666666666665719E-2</v>
      </c>
      <c r="X43" s="27">
        <f t="shared" ref="X43:Y43" si="11">STDEV(X5:X40)</f>
        <v>3.5073618720608088E-2</v>
      </c>
      <c r="Y43" s="27">
        <f t="shared" si="11"/>
        <v>7.4907350180812279E-2</v>
      </c>
      <c r="Z43" s="6"/>
      <c r="AA43" s="2"/>
    </row>
    <row r="44" spans="1:27">
      <c r="A44" s="6"/>
      <c r="B44" s="25" t="s">
        <v>7</v>
      </c>
      <c r="C44" s="30">
        <f>C43/C42</f>
        <v>4.9699603130201804E-4</v>
      </c>
      <c r="D44" s="30">
        <f t="shared" ref="D44:E44" si="12">D43/D42</f>
        <v>3.7034750941297804E-4</v>
      </c>
      <c r="E44" s="30">
        <f t="shared" si="12"/>
        <v>2.5813891688516435E-4</v>
      </c>
      <c r="F44" s="31"/>
      <c r="G44" s="30">
        <f t="shared" ref="G44:I44" si="13">G43/G42</f>
        <v>5.3867313904662484E-4</v>
      </c>
      <c r="H44" s="30">
        <f t="shared" si="13"/>
        <v>1.8517946976944106E-4</v>
      </c>
      <c r="I44" s="30">
        <f t="shared" si="13"/>
        <v>2.5810704985018083E-4</v>
      </c>
      <c r="J44" s="31"/>
      <c r="K44" s="30">
        <f t="shared" ref="K44:M44" si="14">K43/K42</f>
        <v>4.780914437337303E-4</v>
      </c>
      <c r="L44" s="30">
        <f t="shared" si="14"/>
        <v>4.3911843962351295E-4</v>
      </c>
      <c r="M44" s="30">
        <f t="shared" si="14"/>
        <v>2.9141954795493599E-4</v>
      </c>
      <c r="N44" s="31"/>
      <c r="O44" s="30">
        <f t="shared" ref="O44:Q44" si="15">O43/O42</f>
        <v>5.3157415141634988E-4</v>
      </c>
      <c r="P44" s="30">
        <f t="shared" si="15"/>
        <v>4.3919163212949238E-4</v>
      </c>
      <c r="Q44" s="30">
        <f t="shared" si="15"/>
        <v>2.8028259840747735E-4</v>
      </c>
      <c r="R44" s="31"/>
      <c r="S44" s="30">
        <f t="shared" ref="S44:U44" si="16">S43/S42</f>
        <v>2.5484290199925271E-4</v>
      </c>
      <c r="T44" s="30">
        <f t="shared" si="16"/>
        <v>4.4053474853560608E-4</v>
      </c>
      <c r="U44" s="30">
        <f t="shared" si="16"/>
        <v>4.7496039560833116E-4</v>
      </c>
      <c r="V44" s="31"/>
      <c r="W44" s="30">
        <f>W43/W42</f>
        <v>1.5151897775195482E-4</v>
      </c>
      <c r="X44" s="30">
        <f t="shared" ref="X44:Y44" si="17">X43/X42</f>
        <v>3.1881082538616116E-4</v>
      </c>
      <c r="Y44" s="30">
        <f t="shared" si="17"/>
        <v>6.8116512326889841E-4</v>
      </c>
      <c r="Z44" s="6"/>
      <c r="AA44" s="2"/>
    </row>
    <row r="45" spans="1:27">
      <c r="A45" s="6"/>
      <c r="B45" s="25"/>
      <c r="C45" s="32"/>
      <c r="D45" s="32"/>
      <c r="E45" s="32"/>
      <c r="F45" s="14"/>
      <c r="G45" s="32"/>
      <c r="H45" s="32"/>
      <c r="I45" s="32"/>
      <c r="J45" s="14"/>
      <c r="K45" s="32"/>
      <c r="L45" s="32"/>
      <c r="M45" s="32"/>
      <c r="N45" s="14"/>
      <c r="O45" s="32"/>
      <c r="P45" s="32"/>
      <c r="Q45" s="32"/>
      <c r="R45" s="14"/>
      <c r="S45" s="32"/>
      <c r="T45" s="32"/>
      <c r="U45" s="32"/>
      <c r="V45" s="14"/>
      <c r="W45" s="32"/>
      <c r="X45" s="32"/>
      <c r="Y45" s="32"/>
      <c r="Z45" s="6"/>
      <c r="AA45" s="2"/>
    </row>
    <row r="46" spans="1:27">
      <c r="A46" s="6"/>
      <c r="B46" s="25" t="s">
        <v>8</v>
      </c>
      <c r="C46" s="26">
        <f t="shared" ref="C46:E46" si="18">MAX(C5:C40)</f>
        <v>90.1</v>
      </c>
      <c r="D46" s="26">
        <f t="shared" si="18"/>
        <v>90.1</v>
      </c>
      <c r="E46" s="26">
        <f t="shared" si="18"/>
        <v>90</v>
      </c>
      <c r="F46" s="14"/>
      <c r="G46" s="26">
        <f t="shared" ref="G46:I46" si="19">MAX(G5:G40)</f>
        <v>90.1</v>
      </c>
      <c r="H46" s="26">
        <f t="shared" si="19"/>
        <v>90.1</v>
      </c>
      <c r="I46" s="26">
        <f t="shared" si="19"/>
        <v>90.1</v>
      </c>
      <c r="J46" s="14"/>
      <c r="K46" s="26">
        <f t="shared" ref="K46:M46" si="20">MAX(K5:K40)</f>
        <v>100.1</v>
      </c>
      <c r="L46" s="26">
        <f t="shared" si="20"/>
        <v>100.1</v>
      </c>
      <c r="M46" s="26">
        <f t="shared" si="20"/>
        <v>100.1</v>
      </c>
      <c r="N46" s="14"/>
      <c r="O46" s="26">
        <f t="shared" ref="O46:Q46" si="21">MAX(O5:O40)</f>
        <v>100.1</v>
      </c>
      <c r="P46" s="26">
        <f t="shared" si="21"/>
        <v>100.1</v>
      </c>
      <c r="Q46" s="26">
        <f t="shared" si="21"/>
        <v>100.1</v>
      </c>
      <c r="R46" s="21"/>
      <c r="S46" s="26">
        <f t="shared" ref="S46:U46" si="22">MAX(S5:S40)</f>
        <v>110</v>
      </c>
      <c r="T46" s="26">
        <f t="shared" si="22"/>
        <v>110.1</v>
      </c>
      <c r="U46" s="26">
        <f t="shared" si="22"/>
        <v>110.1</v>
      </c>
      <c r="V46" s="14"/>
      <c r="W46" s="26">
        <f>MAX(W5:W40)</f>
        <v>110</v>
      </c>
      <c r="X46" s="26">
        <f t="shared" ref="X46:Y46" si="23">MAX(X5:X40)</f>
        <v>110.1</v>
      </c>
      <c r="Y46" s="26">
        <f t="shared" si="23"/>
        <v>110.1</v>
      </c>
      <c r="Z46" s="6"/>
      <c r="AA46" s="2"/>
    </row>
    <row r="47" spans="1:27">
      <c r="A47" s="6"/>
      <c r="B47" s="25" t="s">
        <v>9</v>
      </c>
      <c r="C47" s="26">
        <f t="shared" ref="C47:E47" si="24">MIN(C5:C40)</f>
        <v>89.9</v>
      </c>
      <c r="D47" s="26">
        <f t="shared" si="24"/>
        <v>89.9</v>
      </c>
      <c r="E47" s="26">
        <f t="shared" si="24"/>
        <v>89.9</v>
      </c>
      <c r="F47" s="14"/>
      <c r="G47" s="26">
        <f t="shared" ref="G47:I47" si="25">MIN(G5:G40)</f>
        <v>89.9</v>
      </c>
      <c r="H47" s="26">
        <f t="shared" si="25"/>
        <v>90</v>
      </c>
      <c r="I47" s="26">
        <f t="shared" si="25"/>
        <v>90</v>
      </c>
      <c r="J47" s="14"/>
      <c r="K47" s="26">
        <f t="shared" ref="K47:M47" si="26">MIN(K5:K40)</f>
        <v>99.9</v>
      </c>
      <c r="L47" s="26">
        <f t="shared" si="26"/>
        <v>99.9</v>
      </c>
      <c r="M47" s="26">
        <f t="shared" si="26"/>
        <v>99.9</v>
      </c>
      <c r="N47" s="14"/>
      <c r="O47" s="26">
        <f t="shared" ref="O47:Q47" si="27">MIN(O5:O40)</f>
        <v>99.9</v>
      </c>
      <c r="P47" s="26">
        <f t="shared" si="27"/>
        <v>99.9</v>
      </c>
      <c r="Q47" s="26">
        <f t="shared" si="27"/>
        <v>100</v>
      </c>
      <c r="R47" s="21"/>
      <c r="S47" s="26">
        <f t="shared" ref="S47:U47" si="28">MIN(S5:S40)</f>
        <v>109.9</v>
      </c>
      <c r="T47" s="26">
        <f t="shared" si="28"/>
        <v>109.9</v>
      </c>
      <c r="U47" s="26">
        <f t="shared" si="28"/>
        <v>109.9</v>
      </c>
      <c r="V47" s="14"/>
      <c r="W47" s="26">
        <f>MIN(W5:W40)</f>
        <v>109.9</v>
      </c>
      <c r="X47" s="26">
        <f t="shared" ref="X47:Y47" si="29">MIN(X5:X40)</f>
        <v>110</v>
      </c>
      <c r="Y47" s="26">
        <f t="shared" si="29"/>
        <v>109.7</v>
      </c>
      <c r="Z47" s="6"/>
      <c r="AA47" s="2"/>
    </row>
    <row r="48" spans="1:27">
      <c r="A48" s="6"/>
      <c r="B48" s="25" t="s">
        <v>60</v>
      </c>
      <c r="C48" s="26">
        <f>C46-C47</f>
        <v>0.19999999999998863</v>
      </c>
      <c r="D48" s="26">
        <f>D46-D47</f>
        <v>0.19999999999998863</v>
      </c>
      <c r="E48" s="26">
        <f>E46-E47</f>
        <v>9.9999999999994316E-2</v>
      </c>
      <c r="F48" s="32"/>
      <c r="G48" s="26">
        <f>G46-G47</f>
        <v>0.19999999999998863</v>
      </c>
      <c r="H48" s="26">
        <f>H46-H47</f>
        <v>9.9999999999994316E-2</v>
      </c>
      <c r="I48" s="26">
        <f>I46-I47</f>
        <v>9.9999999999994316E-2</v>
      </c>
      <c r="J48" s="32"/>
      <c r="K48" s="26">
        <f>K46-K47</f>
        <v>0.19999999999998863</v>
      </c>
      <c r="L48" s="26">
        <f>L46-L47</f>
        <v>0.19999999999998863</v>
      </c>
      <c r="M48" s="26">
        <f>M46-M47</f>
        <v>0.19999999999998863</v>
      </c>
      <c r="N48" s="32"/>
      <c r="O48" s="26">
        <f>O46-O47</f>
        <v>0.19999999999998863</v>
      </c>
      <c r="P48" s="26">
        <f>P46-P47</f>
        <v>0.19999999999998863</v>
      </c>
      <c r="Q48" s="26">
        <f>Q46-Q47</f>
        <v>9.9999999999994316E-2</v>
      </c>
      <c r="R48" s="32"/>
      <c r="S48" s="26">
        <f>S46-S47</f>
        <v>9.9999999999994316E-2</v>
      </c>
      <c r="T48" s="26">
        <f>T46-T47</f>
        <v>0.19999999999998863</v>
      </c>
      <c r="U48" s="26">
        <f>U46-U47</f>
        <v>0.19999999999998863</v>
      </c>
      <c r="V48" s="32"/>
      <c r="W48" s="26">
        <f>W46-W47</f>
        <v>9.9999999999994316E-2</v>
      </c>
      <c r="X48" s="26">
        <f>X46-X47</f>
        <v>9.9999999999994316E-2</v>
      </c>
      <c r="Y48" s="26">
        <f>Y46-Y47</f>
        <v>0.39999999999999147</v>
      </c>
      <c r="Z48" s="6"/>
      <c r="AA48" s="2"/>
    </row>
    <row r="49" spans="1:27">
      <c r="A49" s="6"/>
      <c r="B49" s="25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6"/>
      <c r="AA49" s="2"/>
    </row>
    <row r="50" spans="1:27">
      <c r="A50" s="6"/>
      <c r="B50" s="6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6"/>
    </row>
    <row r="51" spans="1:27">
      <c r="A51" s="2"/>
      <c r="B51" s="2"/>
      <c r="C51" s="3"/>
    </row>
    <row r="52" spans="1:27">
      <c r="A52" s="2"/>
      <c r="B52" s="5"/>
      <c r="C52" s="3"/>
    </row>
    <row r="53" spans="1:27">
      <c r="A53" s="2"/>
      <c r="B53" s="5"/>
      <c r="C53" s="3"/>
    </row>
    <row r="54" spans="1:27">
      <c r="A54" s="2"/>
      <c r="B54" s="5"/>
      <c r="C54" s="3"/>
    </row>
    <row r="55" spans="1:27">
      <c r="A55" s="2"/>
      <c r="B55" s="5"/>
      <c r="C55" s="3"/>
    </row>
    <row r="56" spans="1:27">
      <c r="A56" s="2"/>
      <c r="B56" s="5"/>
      <c r="C56" s="3"/>
    </row>
    <row r="57" spans="1:27">
      <c r="A57" s="2"/>
      <c r="B57" s="5"/>
      <c r="C57" s="3"/>
    </row>
    <row r="58" spans="1:27">
      <c r="A58" s="2"/>
      <c r="B58" s="5"/>
      <c r="C58" s="3"/>
    </row>
    <row r="59" spans="1:27">
      <c r="A59" s="2"/>
      <c r="B59" s="5"/>
      <c r="C59" s="3"/>
    </row>
    <row r="60" spans="1:27">
      <c r="A60" s="2"/>
      <c r="B60" s="5"/>
      <c r="C60" s="3"/>
    </row>
    <row r="61" spans="1:27">
      <c r="A61" s="2"/>
      <c r="B61" s="5"/>
      <c r="C61" s="3"/>
    </row>
    <row r="62" spans="1:27">
      <c r="A62" s="2"/>
      <c r="B62" s="5"/>
      <c r="C62" s="3"/>
    </row>
    <row r="63" spans="1:27">
      <c r="A63" s="2"/>
      <c r="B63" s="5"/>
      <c r="C63" s="3"/>
    </row>
  </sheetData>
  <mergeCells count="18">
    <mergeCell ref="W3:Y3"/>
    <mergeCell ref="A23:A25"/>
    <mergeCell ref="A26:A28"/>
    <mergeCell ref="A29:A31"/>
    <mergeCell ref="A32:A34"/>
    <mergeCell ref="C3:E3"/>
    <mergeCell ref="G3:I3"/>
    <mergeCell ref="K3:M3"/>
    <mergeCell ref="O3:Q3"/>
    <mergeCell ref="S3:U3"/>
    <mergeCell ref="A35:A37"/>
    <mergeCell ref="A38:A40"/>
    <mergeCell ref="A5:A7"/>
    <mergeCell ref="A8:A10"/>
    <mergeCell ref="A11:A13"/>
    <mergeCell ref="A14:A16"/>
    <mergeCell ref="A17:A19"/>
    <mergeCell ref="A20:A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9"/>
  <sheetViews>
    <sheetView workbookViewId="0"/>
  </sheetViews>
  <sheetFormatPr baseColWidth="10" defaultRowHeight="15"/>
  <cols>
    <col min="2" max="2" width="12.85546875" bestFit="1" customWidth="1"/>
    <col min="3" max="3" width="15.85546875" bestFit="1" customWidth="1"/>
    <col min="6" max="6" width="16" bestFit="1" customWidth="1"/>
    <col min="9" max="9" width="16" bestFit="1" customWidth="1"/>
    <col min="12" max="12" width="16" bestFit="1" customWidth="1"/>
    <col min="13" max="13" width="11.42578125" style="6"/>
  </cols>
  <sheetData>
    <row r="1" spans="1:15">
      <c r="A1" s="12" t="s">
        <v>78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N1" s="6"/>
      <c r="O1" s="6"/>
    </row>
    <row r="2" spans="1:15">
      <c r="A2" s="6"/>
      <c r="B2" s="7">
        <v>41051</v>
      </c>
      <c r="C2" s="6"/>
      <c r="D2" s="6"/>
      <c r="E2" s="6"/>
      <c r="F2" s="6"/>
      <c r="G2" s="6"/>
      <c r="H2" s="6"/>
      <c r="I2" s="6"/>
      <c r="J2" s="6"/>
      <c r="K2" s="6"/>
      <c r="L2" s="6"/>
      <c r="N2" s="6"/>
      <c r="O2" s="6"/>
    </row>
    <row r="3" spans="1:15">
      <c r="A3" s="6"/>
      <c r="B3" s="6" t="s">
        <v>64</v>
      </c>
      <c r="C3" s="6" t="s">
        <v>65</v>
      </c>
      <c r="D3" s="6"/>
      <c r="E3" s="6" t="s">
        <v>64</v>
      </c>
      <c r="F3" s="6" t="s">
        <v>66</v>
      </c>
      <c r="G3" s="6"/>
      <c r="H3" s="6" t="s">
        <v>64</v>
      </c>
      <c r="I3" s="6" t="s">
        <v>67</v>
      </c>
      <c r="J3" s="6"/>
      <c r="K3" s="6" t="s">
        <v>64</v>
      </c>
      <c r="L3" s="6" t="s">
        <v>68</v>
      </c>
      <c r="N3" s="6" t="s">
        <v>64</v>
      </c>
      <c r="O3" s="6" t="s">
        <v>69</v>
      </c>
    </row>
    <row r="4" spans="1:15">
      <c r="A4" s="6"/>
      <c r="B4" s="6" t="s">
        <v>70</v>
      </c>
      <c r="C4" s="6" t="s">
        <v>71</v>
      </c>
      <c r="D4" s="6"/>
      <c r="E4" s="6" t="s">
        <v>70</v>
      </c>
      <c r="F4" s="6" t="s">
        <v>72</v>
      </c>
      <c r="G4" s="6"/>
      <c r="H4" s="6" t="s">
        <v>70</v>
      </c>
      <c r="I4" s="6" t="s">
        <v>73</v>
      </c>
      <c r="J4" s="6"/>
      <c r="K4" s="6" t="s">
        <v>70</v>
      </c>
      <c r="L4" s="6" t="s">
        <v>74</v>
      </c>
      <c r="N4" s="6" t="s">
        <v>70</v>
      </c>
      <c r="O4" s="6" t="s">
        <v>75</v>
      </c>
    </row>
    <row r="5" spans="1: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N5" s="6"/>
      <c r="O5" s="6"/>
    </row>
    <row r="6" spans="1:15">
      <c r="A6" s="6"/>
      <c r="B6" s="8" t="s">
        <v>76</v>
      </c>
      <c r="C6" s="9" t="s">
        <v>77</v>
      </c>
      <c r="D6" s="6"/>
      <c r="E6" s="8" t="s">
        <v>76</v>
      </c>
      <c r="F6" s="9" t="s">
        <v>77</v>
      </c>
      <c r="G6" s="6"/>
      <c r="H6" s="8" t="s">
        <v>76</v>
      </c>
      <c r="I6" s="9" t="s">
        <v>77</v>
      </c>
      <c r="J6" s="6"/>
      <c r="K6" s="8" t="s">
        <v>76</v>
      </c>
      <c r="L6" s="9" t="s">
        <v>77</v>
      </c>
      <c r="N6" s="6"/>
      <c r="O6" s="6"/>
    </row>
    <row r="7" spans="1:15">
      <c r="A7" s="6"/>
      <c r="B7" s="10">
        <v>89</v>
      </c>
      <c r="C7" s="11">
        <v>1.085676164018448</v>
      </c>
      <c r="D7" s="6"/>
      <c r="E7" s="10">
        <v>95.122222222221396</v>
      </c>
      <c r="F7" s="11">
        <v>0.75331676827670258</v>
      </c>
      <c r="G7" s="6"/>
      <c r="H7" s="10">
        <v>100.062962962962</v>
      </c>
      <c r="I7" s="11">
        <v>0.66097730253784204</v>
      </c>
      <c r="J7" s="6"/>
      <c r="K7" s="10">
        <v>106.07777777777601</v>
      </c>
      <c r="L7" s="11">
        <v>0.57588745232329397</v>
      </c>
      <c r="N7" s="10">
        <v>112.09259259258999</v>
      </c>
      <c r="O7" s="11">
        <v>0.49829930502369968</v>
      </c>
    </row>
    <row r="8" spans="1:15">
      <c r="A8" s="6"/>
      <c r="B8" s="10">
        <v>89.107407407407393</v>
      </c>
      <c r="C8" s="11">
        <v>1.0752639042741503</v>
      </c>
      <c r="D8" s="6"/>
      <c r="E8" s="10">
        <v>95.229629629628803</v>
      </c>
      <c r="F8" s="11">
        <v>0.75051610354472531</v>
      </c>
      <c r="G8" s="6"/>
      <c r="H8" s="10">
        <v>100.170370370369</v>
      </c>
      <c r="I8" s="11">
        <v>0.6594045712380151</v>
      </c>
      <c r="J8" s="6"/>
      <c r="K8" s="10">
        <v>106.185185185183</v>
      </c>
      <c r="L8" s="11">
        <v>0.57439180716228666</v>
      </c>
      <c r="N8" s="10">
        <v>112.199999999997</v>
      </c>
      <c r="O8" s="11">
        <v>0.49702921581661369</v>
      </c>
    </row>
    <row r="9" spans="1:15">
      <c r="A9" s="6"/>
      <c r="B9" s="10">
        <v>89.214814814814801</v>
      </c>
      <c r="C9" s="11">
        <v>1.0650852273507683</v>
      </c>
      <c r="D9" s="6"/>
      <c r="E9" s="10">
        <v>95.337037037036197</v>
      </c>
      <c r="F9" s="11">
        <v>0.74777188367323932</v>
      </c>
      <c r="G9" s="6"/>
      <c r="H9" s="10">
        <v>100.277777777776</v>
      </c>
      <c r="I9" s="11">
        <v>0.65783809312142838</v>
      </c>
      <c r="J9" s="6"/>
      <c r="K9" s="10">
        <v>106.29259259259</v>
      </c>
      <c r="L9" s="11">
        <v>0.57289836237615377</v>
      </c>
      <c r="N9" s="10">
        <v>112.307407407404</v>
      </c>
      <c r="O9" s="11">
        <v>0.49576014418845349</v>
      </c>
    </row>
    <row r="10" spans="1:15">
      <c r="A10" s="6"/>
      <c r="B10" s="10">
        <v>89.322222222222194</v>
      </c>
      <c r="C10" s="11">
        <v>1.0551355846459121</v>
      </c>
      <c r="D10" s="6"/>
      <c r="E10" s="10">
        <v>95.444444444443604</v>
      </c>
      <c r="F10" s="11">
        <v>0.74508229394979886</v>
      </c>
      <c r="G10" s="6"/>
      <c r="H10" s="10">
        <v>100.385185185184</v>
      </c>
      <c r="I10" s="11">
        <v>0.65627740240950627</v>
      </c>
      <c r="J10" s="6"/>
      <c r="K10" s="10">
        <v>106.399999999998</v>
      </c>
      <c r="L10" s="11">
        <v>0.57140726077264281</v>
      </c>
      <c r="N10" s="10">
        <v>112.414814814812</v>
      </c>
      <c r="O10" s="11">
        <v>0.49449170659639846</v>
      </c>
    </row>
    <row r="11" spans="1:15">
      <c r="A11" s="6"/>
      <c r="B11" s="10">
        <v>89.429629629629602</v>
      </c>
      <c r="C11" s="11">
        <v>1.0454104856596684</v>
      </c>
      <c r="D11" s="6"/>
      <c r="E11" s="10">
        <v>95.551851851850998</v>
      </c>
      <c r="F11" s="11">
        <v>0.74244555712098581</v>
      </c>
      <c r="G11" s="6"/>
      <c r="H11" s="10">
        <v>100.492592592591</v>
      </c>
      <c r="I11" s="11">
        <v>0.65472205414590723</v>
      </c>
      <c r="J11" s="6"/>
      <c r="K11" s="10">
        <v>106.507407407405</v>
      </c>
      <c r="L11" s="11">
        <v>0.56991864571724959</v>
      </c>
      <c r="N11" s="10">
        <v>112.522222222219</v>
      </c>
      <c r="O11" s="11">
        <v>0.49322349978405433</v>
      </c>
    </row>
    <row r="12" spans="1:15">
      <c r="A12" s="6"/>
      <c r="B12" s="10">
        <v>89.537037037036995</v>
      </c>
      <c r="C12" s="11">
        <v>1.0359054976190305</v>
      </c>
      <c r="D12" s="6"/>
      <c r="E12" s="10">
        <v>95.659259259258405</v>
      </c>
      <c r="F12" s="11">
        <v>0.73985993304590125</v>
      </c>
      <c r="G12" s="6"/>
      <c r="H12" s="10">
        <v>100.599999999999</v>
      </c>
      <c r="I12" s="11">
        <v>0.6531716238312375</v>
      </c>
      <c r="J12" s="6"/>
      <c r="K12" s="10">
        <v>106.614814814813</v>
      </c>
      <c r="L12" s="11">
        <v>0.5684326607525636</v>
      </c>
      <c r="N12" s="10">
        <v>112.629629629626</v>
      </c>
      <c r="O12" s="11">
        <v>0.49195510041403484</v>
      </c>
    </row>
    <row r="13" spans="1:15">
      <c r="A13" s="6"/>
      <c r="B13" s="10">
        <v>89.644444444444403</v>
      </c>
      <c r="C13" s="11">
        <v>1.0266162451335687</v>
      </c>
      <c r="D13" s="6"/>
      <c r="E13" s="10">
        <v>95.766666666665799</v>
      </c>
      <c r="F13" s="11">
        <v>0.7373237183266097</v>
      </c>
      <c r="G13" s="6"/>
      <c r="H13" s="10">
        <v>100.707407407406</v>
      </c>
      <c r="I13" s="11">
        <v>0.65162570706544864</v>
      </c>
      <c r="J13" s="6"/>
      <c r="K13" s="10">
        <v>106.72222222222</v>
      </c>
      <c r="L13" s="11">
        <v>0.56694944926370938</v>
      </c>
      <c r="N13" s="10">
        <v>112.737037037034</v>
      </c>
      <c r="O13" s="11">
        <v>0.4906860647244381</v>
      </c>
    </row>
    <row r="14" spans="1:15">
      <c r="A14" s="6"/>
      <c r="B14" s="10">
        <v>89.751851851851896</v>
      </c>
      <c r="C14" s="11">
        <v>1.0175384098091935</v>
      </c>
      <c r="D14" s="6"/>
      <c r="E14" s="10">
        <v>95.874074074073206</v>
      </c>
      <c r="F14" s="11">
        <v>0.73483524594455985</v>
      </c>
      <c r="G14" s="6"/>
      <c r="H14" s="10">
        <v>100.814814814813</v>
      </c>
      <c r="I14" s="11">
        <v>0.65008391917784902</v>
      </c>
      <c r="J14" s="6"/>
      <c r="K14" s="10">
        <v>106.82962962962699</v>
      </c>
      <c r="L14" s="11">
        <v>0.56546915410196397</v>
      </c>
      <c r="N14" s="10">
        <v>112.844444444441</v>
      </c>
      <c r="O14" s="11">
        <v>0.48941592813453932</v>
      </c>
    </row>
    <row r="15" spans="1:15">
      <c r="A15" s="6"/>
      <c r="B15" s="10">
        <v>89.859259259259304</v>
      </c>
      <c r="C15" s="11">
        <v>1.0086677299157609</v>
      </c>
      <c r="D15" s="6"/>
      <c r="E15" s="10">
        <v>95.9814814814806</v>
      </c>
      <c r="F15" s="11">
        <v>0.73239288490382815</v>
      </c>
      <c r="G15" s="6"/>
      <c r="H15" s="10">
        <v>100.922222222221</v>
      </c>
      <c r="I15" s="11">
        <v>0.64854589486353253</v>
      </c>
      <c r="J15" s="6"/>
      <c r="K15" s="10">
        <v>106.937037037035</v>
      </c>
      <c r="L15" s="11">
        <v>0.56399191721477093</v>
      </c>
      <c r="N15" s="10">
        <v>112.951851851849</v>
      </c>
      <c r="O15" s="11">
        <v>0.4881442049221773</v>
      </c>
    </row>
    <row r="16" spans="1:15">
      <c r="A16" s="6"/>
      <c r="B16" s="10">
        <v>89.966666666666697</v>
      </c>
      <c r="C16" s="11">
        <v>1</v>
      </c>
      <c r="D16" s="6"/>
      <c r="E16" s="10">
        <v>96.088888888887993</v>
      </c>
      <c r="F16" s="11">
        <v>0.72999503986370295</v>
      </c>
      <c r="G16" s="6"/>
      <c r="H16" s="10">
        <v>101.029629629628</v>
      </c>
      <c r="I16" s="11">
        <v>0.64701128784539208</v>
      </c>
      <c r="J16" s="6"/>
      <c r="K16" s="10">
        <v>107.04444444444199</v>
      </c>
      <c r="L16" s="11">
        <v>0.56251787930350217</v>
      </c>
      <c r="N16" s="10">
        <v>113.059259259256</v>
      </c>
      <c r="O16" s="11">
        <v>0.48687038783457115</v>
      </c>
    </row>
    <row r="17" spans="1:15">
      <c r="A17" s="6"/>
      <c r="B17" s="10">
        <v>90.074074074074105</v>
      </c>
      <c r="C17" s="11">
        <v>0.99153107053303757</v>
      </c>
      <c r="D17" s="6"/>
      <c r="E17" s="10">
        <v>96.196296296295401</v>
      </c>
      <c r="F17" s="11">
        <v>0.72764015078406175</v>
      </c>
      <c r="G17" s="6"/>
      <c r="H17" s="10">
        <v>101.137037037035</v>
      </c>
      <c r="I17" s="11">
        <v>0.64547977048750393</v>
      </c>
      <c r="J17" s="6"/>
      <c r="K17" s="10">
        <v>107.15185185185</v>
      </c>
      <c r="L17" s="11">
        <v>0.56104717945134119</v>
      </c>
      <c r="N17" s="10">
        <v>113.166666666664</v>
      </c>
      <c r="O17" s="11">
        <v>0.48559394773028758</v>
      </c>
    </row>
    <row r="18" spans="1:15">
      <c r="A18" s="6"/>
      <c r="B18" s="10">
        <v>90.181481481481498</v>
      </c>
      <c r="C18" s="11">
        <v>0.98325684755447973</v>
      </c>
      <c r="D18" s="6"/>
      <c r="E18" s="10">
        <v>96.303703703702794</v>
      </c>
      <c r="F18" s="11">
        <v>0.72532669255624471</v>
      </c>
      <c r="G18" s="6"/>
      <c r="H18" s="10">
        <v>101.244444444443</v>
      </c>
      <c r="I18" s="11">
        <v>0.6439510334277031</v>
      </c>
      <c r="J18" s="6"/>
      <c r="K18" s="10">
        <v>107.25925925925701</v>
      </c>
      <c r="L18" s="11">
        <v>0.55957995475372446</v>
      </c>
      <c r="N18" s="10">
        <v>113.274074074071</v>
      </c>
      <c r="O18" s="11">
        <v>0.48431433322803363</v>
      </c>
    </row>
    <row r="19" spans="1:15">
      <c r="A19" s="6"/>
      <c r="B19" s="10">
        <v>90.288888888888906</v>
      </c>
      <c r="C19" s="11">
        <v>0.9751732923016011</v>
      </c>
      <c r="D19" s="6"/>
      <c r="E19" s="10">
        <v>96.411111111110102</v>
      </c>
      <c r="F19" s="11">
        <v>0.72305317464288754</v>
      </c>
      <c r="G19" s="6"/>
      <c r="H19" s="10">
        <v>101.35185185185</v>
      </c>
      <c r="I19" s="11">
        <v>0.64242478525112667</v>
      </c>
      <c r="J19" s="6"/>
      <c r="K19" s="10">
        <v>107.366666666664</v>
      </c>
      <c r="L19" s="11">
        <v>0.55811633996202292</v>
      </c>
      <c r="N19" s="10">
        <v>113.381481481478</v>
      </c>
      <c r="O19" s="11">
        <v>0.48303097033326264</v>
      </c>
    </row>
    <row r="20" spans="1:15">
      <c r="A20" s="6"/>
      <c r="B20" s="10">
        <v>90.396296296296299</v>
      </c>
      <c r="C20" s="11">
        <v>0.96727642085302246</v>
      </c>
      <c r="D20" s="6"/>
      <c r="E20" s="10">
        <v>96.518518518517496</v>
      </c>
      <c r="F20" s="11">
        <v>0.72081814072159633</v>
      </c>
      <c r="G20" s="6"/>
      <c r="H20" s="10">
        <v>101.459259259258</v>
      </c>
      <c r="I20" s="11">
        <v>0.6409007520818325</v>
      </c>
      <c r="J20" s="6"/>
      <c r="K20" s="10">
        <v>107.47407407407201</v>
      </c>
      <c r="L20" s="11">
        <v>0.55665646714342365</v>
      </c>
      <c r="N20" s="10">
        <v>113.488888888886</v>
      </c>
      <c r="O20" s="11">
        <v>0.48174326207587331</v>
      </c>
    </row>
    <row r="21" spans="1:15">
      <c r="A21" s="6"/>
      <c r="B21" s="10">
        <v>90.503703703703707</v>
      </c>
      <c r="C21" s="11">
        <v>0.95956230376125839</v>
      </c>
      <c r="D21" s="6"/>
      <c r="E21" s="10">
        <v>96.625925925924903</v>
      </c>
      <c r="F21" s="11">
        <v>0.71862016831240405</v>
      </c>
      <c r="G21" s="6"/>
      <c r="H21" s="10">
        <v>101.566666666665</v>
      </c>
      <c r="I21" s="11">
        <v>0.63937867726743092</v>
      </c>
      <c r="J21" s="6"/>
      <c r="K21" s="10">
        <v>107.581481481479</v>
      </c>
      <c r="L21" s="11">
        <v>0.55520046527212208</v>
      </c>
      <c r="N21" s="10">
        <v>113.596296296293</v>
      </c>
      <c r="O21" s="11">
        <v>0.48045058816967495</v>
      </c>
    </row>
    <row r="22" spans="1:15">
      <c r="A22" s="6"/>
      <c r="B22" s="10">
        <v>90.6111111111111</v>
      </c>
      <c r="C22" s="11">
        <v>0.95202706569598372</v>
      </c>
      <c r="D22" s="6"/>
      <c r="E22" s="10">
        <v>96.733333333332297</v>
      </c>
      <c r="F22" s="11">
        <v>0.71645786842400649</v>
      </c>
      <c r="G22" s="6"/>
      <c r="H22" s="10">
        <v>101.674074074072</v>
      </c>
      <c r="I22" s="11">
        <v>0.63785832098094841</v>
      </c>
      <c r="J22" s="6"/>
      <c r="K22" s="10">
        <v>107.688888888886</v>
      </c>
      <c r="L22" s="11">
        <v>0.55374845991908028</v>
      </c>
      <c r="N22" s="10">
        <v>113.7037037037</v>
      </c>
      <c r="O22" s="11">
        <v>0.47915230461423941</v>
      </c>
    </row>
    <row r="23" spans="1:15">
      <c r="A23" s="6"/>
      <c r="B23" s="10">
        <v>90.718518518518493</v>
      </c>
      <c r="C23" s="11">
        <v>0.94466688507790386</v>
      </c>
      <c r="D23" s="6"/>
      <c r="E23" s="10">
        <v>96.840740740739705</v>
      </c>
      <c r="F23" s="11">
        <v>0.71432988519188945</v>
      </c>
      <c r="G23" s="6"/>
      <c r="H23" s="10">
        <v>101.78148148148</v>
      </c>
      <c r="I23" s="11">
        <v>0.63633945987473495</v>
      </c>
      <c r="J23" s="6"/>
      <c r="K23" s="10">
        <v>107.796296296294</v>
      </c>
      <c r="L23" s="11">
        <v>0.55230057284875977</v>
      </c>
      <c r="N23" s="10">
        <v>113.811111111108</v>
      </c>
      <c r="O23" s="11">
        <v>0.47784774337015479</v>
      </c>
    </row>
    <row r="24" spans="1:15">
      <c r="A24" s="6"/>
      <c r="B24" s="10">
        <v>90.825925925925901</v>
      </c>
      <c r="C24" s="11">
        <v>0.93747799372283813</v>
      </c>
      <c r="D24" s="6"/>
      <c r="E24" s="10">
        <v>96.948148148147098</v>
      </c>
      <c r="F24" s="11">
        <v>0.71223489551261088</v>
      </c>
      <c r="G24" s="6"/>
      <c r="H24" s="10">
        <v>101.888888888887</v>
      </c>
      <c r="I24" s="11">
        <v>0.63482188671945006</v>
      </c>
      <c r="J24" s="6"/>
      <c r="K24" s="10">
        <v>107.903703703701</v>
      </c>
      <c r="L24" s="11">
        <v>0.55085692168541489</v>
      </c>
      <c r="N24" s="10">
        <v>113.918518518515</v>
      </c>
      <c r="O24" s="11">
        <v>0.47653621196855767</v>
      </c>
    </row>
    <row r="25" spans="1:15">
      <c r="A25" s="6"/>
      <c r="B25" s="10">
        <v>90.933333333333294</v>
      </c>
      <c r="C25" s="11">
        <v>0.93045667647472441</v>
      </c>
      <c r="D25" s="6"/>
      <c r="E25" s="10">
        <v>97.055555555554506</v>
      </c>
      <c r="F25" s="11">
        <v>0.71017160868534657</v>
      </c>
      <c r="G25" s="6"/>
      <c r="H25" s="10">
        <v>101.996296296295</v>
      </c>
      <c r="I25" s="11">
        <v>0.63330541003322327</v>
      </c>
      <c r="J25" s="6"/>
      <c r="K25" s="10">
        <v>108.011111111109</v>
      </c>
      <c r="L25" s="11">
        <v>0.5494176195268945</v>
      </c>
      <c r="N25" s="10">
        <v>114.025925925923</v>
      </c>
      <c r="O25" s="11">
        <v>0.47521699316377503</v>
      </c>
    </row>
    <row r="26" spans="1:15">
      <c r="A26" s="6"/>
      <c r="B26" s="10">
        <v>91.040740740740702</v>
      </c>
      <c r="C26" s="11">
        <v>0.92359927084546756</v>
      </c>
      <c r="D26" s="6"/>
      <c r="E26" s="10">
        <v>97.162962962961899</v>
      </c>
      <c r="F26" s="11">
        <v>0.70813876604787784</v>
      </c>
      <c r="G26" s="6"/>
      <c r="H26" s="10">
        <v>102.103703703702</v>
      </c>
      <c r="I26" s="11">
        <v>0.6317898537321599</v>
      </c>
      <c r="J26" s="6"/>
      <c r="K26" s="10">
        <v>108.118518518516</v>
      </c>
      <c r="L26" s="11">
        <v>0.54798277461092948</v>
      </c>
      <c r="N26" s="10">
        <v>114.13333333333</v>
      </c>
      <c r="O26" s="11">
        <v>0.4738893445697353</v>
      </c>
    </row>
    <row r="27" spans="1:15">
      <c r="A27" s="6"/>
      <c r="B27" s="10">
        <v>91.148148148148195</v>
      </c>
      <c r="C27" s="11">
        <v>0.91690216665177293</v>
      </c>
      <c r="D27" s="6"/>
      <c r="E27" s="10">
        <v>97.270370370369307</v>
      </c>
      <c r="F27" s="11">
        <v>0.70613514061258931</v>
      </c>
      <c r="G27" s="6"/>
      <c r="H27" s="10">
        <v>102.21111111110901</v>
      </c>
      <c r="I27" s="11">
        <v>0.63027505675737017</v>
      </c>
      <c r="J27" s="6"/>
      <c r="K27" s="10">
        <v>108.22592592592299</v>
      </c>
      <c r="L27" s="11">
        <v>0.54655248992851402</v>
      </c>
      <c r="N27" s="10">
        <v>114.240740740737</v>
      </c>
      <c r="O27" s="11">
        <v>0.47255249829426199</v>
      </c>
    </row>
    <row r="28" spans="1:15">
      <c r="A28" s="6"/>
      <c r="B28" s="10">
        <v>91.255555555555603</v>
      </c>
      <c r="C28" s="11">
        <v>0.91036180565711933</v>
      </c>
      <c r="D28" s="6"/>
      <c r="E28" s="10">
        <v>97.3777777777767</v>
      </c>
      <c r="F28" s="11">
        <v>0.70415953671355136</v>
      </c>
      <c r="G28" s="6"/>
      <c r="H28" s="10">
        <v>102.318518518517</v>
      </c>
      <c r="I28" s="11">
        <v>0.62876087272163017</v>
      </c>
      <c r="J28" s="6"/>
      <c r="K28" s="10">
        <v>108.333333333331</v>
      </c>
      <c r="L28" s="11">
        <v>0.54512686287141909</v>
      </c>
      <c r="N28" s="10">
        <v>114.348148148145</v>
      </c>
      <c r="O28" s="11">
        <v>0.47120566058316954</v>
      </c>
    </row>
    <row r="29" spans="1:15">
      <c r="A29" s="6"/>
      <c r="B29" s="10">
        <v>91.362962962962996</v>
      </c>
      <c r="C29" s="11">
        <v>0.90397468119452229</v>
      </c>
      <c r="D29" s="6"/>
      <c r="E29" s="10">
        <v>97.485185185184093</v>
      </c>
      <c r="F29" s="11">
        <v>0.70221078962758166</v>
      </c>
      <c r="G29" s="6"/>
      <c r="H29" s="10">
        <v>102.42592592592401</v>
      </c>
      <c r="I29" s="11">
        <v>0.62724716953940018</v>
      </c>
      <c r="J29" s="6"/>
      <c r="K29" s="10">
        <v>108.44074074073799</v>
      </c>
      <c r="L29" s="11">
        <v>0.54370598487244703</v>
      </c>
      <c r="N29" s="10">
        <v>114.455555555552</v>
      </c>
      <c r="O29" s="11">
        <v>0.46984801144687094</v>
      </c>
    </row>
    <row r="30" spans="1:15">
      <c r="A30" s="6"/>
      <c r="B30" s="10">
        <v>91.470370370370404</v>
      </c>
      <c r="C30" s="11">
        <v>0.89773733783580745</v>
      </c>
      <c r="D30" s="6"/>
      <c r="E30" s="10">
        <v>97.592592592591501</v>
      </c>
      <c r="F30" s="11">
        <v>0.70028776523413472</v>
      </c>
      <c r="G30" s="6"/>
      <c r="H30" s="10">
        <v>102.533333333332</v>
      </c>
      <c r="I30" s="11">
        <v>0.62573382906836827</v>
      </c>
      <c r="J30" s="6"/>
      <c r="K30" s="10">
        <v>108.548148148146</v>
      </c>
      <c r="L30" s="11">
        <v>0.54228994104570039</v>
      </c>
      <c r="N30" s="10">
        <v>114.56296296296</v>
      </c>
      <c r="O30" s="11">
        <v>0.46847870431557048</v>
      </c>
    </row>
    <row r="31" spans="1:15">
      <c r="A31" s="6"/>
      <c r="B31" s="10">
        <v>91.577777777777797</v>
      </c>
      <c r="C31" s="11">
        <v>0.89164637100115496</v>
      </c>
      <c r="D31" s="6"/>
      <c r="E31" s="10">
        <v>97.699999999998894</v>
      </c>
      <c r="F31" s="11">
        <v>0.69838935963251569</v>
      </c>
      <c r="G31" s="6"/>
      <c r="H31" s="10">
        <v>102.64074074073901</v>
      </c>
      <c r="I31" s="11">
        <v>0.62422074675397365</v>
      </c>
      <c r="J31" s="6"/>
      <c r="K31" s="10">
        <v>108.65555555555299</v>
      </c>
      <c r="L31" s="11">
        <v>0.54087880981702097</v>
      </c>
      <c r="N31" s="10">
        <v>114.670370370367</v>
      </c>
      <c r="O31" s="11">
        <v>0.46709686566075165</v>
      </c>
    </row>
    <row r="32" spans="1:15">
      <c r="A32" s="6"/>
      <c r="B32" s="10">
        <v>91.685185185185205</v>
      </c>
      <c r="C32" s="11">
        <v>0.88569842660788611</v>
      </c>
      <c r="D32" s="6"/>
      <c r="E32" s="10">
        <v>97.807407407406302</v>
      </c>
      <c r="F32" s="11">
        <v>0.69651449879750282</v>
      </c>
      <c r="G32" s="6"/>
      <c r="H32" s="10">
        <v>102.748148148146</v>
      </c>
      <c r="I32" s="11">
        <v>0.62270783125473261</v>
      </c>
      <c r="J32" s="6"/>
      <c r="K32" s="10">
        <v>108.76296296296</v>
      </c>
      <c r="L32" s="11">
        <v>0.53947266255998427</v>
      </c>
      <c r="N32" s="10">
        <v>114.77777777777401</v>
      </c>
      <c r="O32" s="11">
        <v>0.46570159463927197</v>
      </c>
    </row>
    <row r="33" spans="1:15">
      <c r="A33" s="6"/>
      <c r="B33" s="10">
        <v>91.792592592592598</v>
      </c>
      <c r="C33" s="11">
        <v>0.87989020070432511</v>
      </c>
      <c r="D33" s="6"/>
      <c r="E33" s="10">
        <v>97.914814814813695</v>
      </c>
      <c r="F33" s="11">
        <v>0.69466213820425193</v>
      </c>
      <c r="G33" s="6"/>
      <c r="H33" s="10">
        <v>102.85555555555401</v>
      </c>
      <c r="I33" s="11">
        <v>0.62119500409231465</v>
      </c>
      <c r="J33" s="6"/>
      <c r="K33" s="10">
        <v>108.87037037036799</v>
      </c>
      <c r="L33" s="11">
        <v>0.53807156324981598</v>
      </c>
      <c r="N33" s="10">
        <v>114.885185185182</v>
      </c>
      <c r="O33" s="11">
        <v>0.46429196274472689</v>
      </c>
    </row>
    <row r="34" spans="1:15">
      <c r="A34" s="6"/>
      <c r="B34" s="10">
        <v>91.9</v>
      </c>
      <c r="C34" s="11">
        <v>0.87421843911560815</v>
      </c>
      <c r="D34" s="6"/>
      <c r="E34" s="10">
        <v>98.022222222221004</v>
      </c>
      <c r="F34" s="11">
        <v>0.69283126247281313</v>
      </c>
      <c r="G34" s="6"/>
      <c r="H34" s="10">
        <v>102.962962962961</v>
      </c>
      <c r="I34" s="11">
        <v>0.61968219928454848</v>
      </c>
      <c r="J34" s="6"/>
      <c r="K34" s="10">
        <v>108.977777777775</v>
      </c>
      <c r="L34" s="11">
        <v>0.53667556807889938</v>
      </c>
      <c r="N34" s="10">
        <v>114.99259259258901</v>
      </c>
      <c r="O34" s="11">
        <v>0.46286701342038894</v>
      </c>
    </row>
    <row r="35" spans="1:15">
      <c r="A35" s="6"/>
      <c r="B35" s="10">
        <v>92.007407407407399</v>
      </c>
      <c r="C35" s="11">
        <v>0.86867993707498226</v>
      </c>
      <c r="D35" s="6"/>
      <c r="E35" s="10">
        <v>98.129629629628397</v>
      </c>
      <c r="F35" s="11">
        <v>0.69102088500669312</v>
      </c>
      <c r="G35" s="6"/>
      <c r="H35" s="10">
        <v>103.070370370368</v>
      </c>
      <c r="I35" s="11">
        <v>0.61816936297628977</v>
      </c>
      <c r="J35" s="6"/>
      <c r="K35" s="10">
        <v>109.08518518518299</v>
      </c>
      <c r="L35" s="11">
        <v>0.53528472512392555</v>
      </c>
      <c r="N35" s="10">
        <v>115.099999999997</v>
      </c>
      <c r="O35" s="11">
        <v>0.46142576171185129</v>
      </c>
    </row>
    <row r="36" spans="1:15">
      <c r="A36" s="6"/>
      <c r="B36" s="10">
        <v>92.114814814814807</v>
      </c>
      <c r="C36" s="11">
        <v>0.86327153886832875</v>
      </c>
      <c r="D36" s="6"/>
      <c r="E36" s="10">
        <v>98.237037037035805</v>
      </c>
      <c r="F36" s="11">
        <v>0.68923004763567297</v>
      </c>
      <c r="G36" s="6"/>
      <c r="H36" s="10">
        <v>103.177777777776</v>
      </c>
      <c r="I36" s="11">
        <v>0.61665645309291683</v>
      </c>
      <c r="J36" s="6"/>
      <c r="K36" s="10">
        <v>109.19259259259</v>
      </c>
      <c r="L36" s="11">
        <v>0.53389907394560332</v>
      </c>
      <c r="N36" s="10">
        <v>115.20740740740401</v>
      </c>
      <c r="O36" s="11">
        <v>0.45996719391453894</v>
      </c>
    </row>
    <row r="37" spans="1:15">
      <c r="A37" s="6"/>
      <c r="B37" s="10">
        <v>92.2222222222222</v>
      </c>
      <c r="C37" s="11">
        <v>0.85799013746461406</v>
      </c>
      <c r="D37" s="6"/>
      <c r="E37" s="10">
        <v>98.344444444443198</v>
      </c>
      <c r="F37" s="11">
        <v>0.68745782022918045</v>
      </c>
      <c r="G37" s="6"/>
      <c r="H37" s="10">
        <v>103.285185185183</v>
      </c>
      <c r="I37" s="11">
        <v>0.61514343896522106</v>
      </c>
      <c r="J37" s="6"/>
      <c r="K37" s="10">
        <v>109.299999999997</v>
      </c>
      <c r="L37" s="11">
        <v>0.53251864527544579</v>
      </c>
      <c r="N37" s="10">
        <v>115.314814814811</v>
      </c>
      <c r="O37" s="11">
        <v>0.45849026718537761</v>
      </c>
    </row>
    <row r="38" spans="1:15">
      <c r="A38" s="6"/>
      <c r="B38" s="10">
        <v>92.329629629629196</v>
      </c>
      <c r="C38" s="11">
        <v>0.85283267415742703</v>
      </c>
      <c r="D38" s="6"/>
      <c r="E38" s="10">
        <v>98.451851851850606</v>
      </c>
      <c r="F38" s="11">
        <v>0.68570330037069482</v>
      </c>
      <c r="G38" s="6"/>
      <c r="H38" s="10">
        <v>103.392592592591</v>
      </c>
      <c r="I38" s="11">
        <v>0.61363030097863447</v>
      </c>
      <c r="J38" s="6"/>
      <c r="K38" s="10">
        <v>109.407407407405</v>
      </c>
      <c r="L38" s="11">
        <v>0.53114346059371786</v>
      </c>
      <c r="N38" s="10">
        <v>115.42222222221901</v>
      </c>
      <c r="O38" s="11">
        <v>0.45699390921761907</v>
      </c>
    </row>
    <row r="39" spans="1:15">
      <c r="A39" s="6"/>
      <c r="B39" s="10">
        <v>92.437037037036603</v>
      </c>
      <c r="C39" s="11">
        <v>0.84779613819969091</v>
      </c>
      <c r="D39" s="6"/>
      <c r="E39" s="10">
        <v>98.559259259257999</v>
      </c>
      <c r="F39" s="11">
        <v>0.68396561297154479</v>
      </c>
      <c r="G39" s="6"/>
      <c r="H39" s="10">
        <v>103.499999999998</v>
      </c>
      <c r="I39" s="11">
        <v>0.61211703019684438</v>
      </c>
      <c r="J39" s="6"/>
      <c r="K39" s="10">
        <v>109.514814814812</v>
      </c>
      <c r="L39" s="11">
        <v>0.52977353183456255</v>
      </c>
      <c r="N39" s="10">
        <v>115.529629629626</v>
      </c>
      <c r="O39" s="11">
        <v>0.45547701782520256</v>
      </c>
    </row>
    <row r="40" spans="1:15">
      <c r="A40" s="6"/>
      <c r="B40" s="10">
        <v>92.544444444443997</v>
      </c>
      <c r="C40" s="11">
        <v>0.84287756645587464</v>
      </c>
      <c r="D40" s="6"/>
      <c r="E40" s="10">
        <v>98.666666666665407</v>
      </c>
      <c r="F40" s="11">
        <v>0.68224390991117034</v>
      </c>
      <c r="G40" s="6"/>
      <c r="H40" s="10">
        <v>103.607407407406</v>
      </c>
      <c r="I40" s="11">
        <v>0.61060362801400392</v>
      </c>
      <c r="J40" s="6"/>
      <c r="K40" s="10">
        <v>109.62222222222</v>
      </c>
      <c r="L40" s="11">
        <v>0.52840886096609607</v>
      </c>
      <c r="N40" s="10">
        <v>115.63703703703401</v>
      </c>
      <c r="O40" s="11">
        <v>0.4539384606491525</v>
      </c>
    </row>
    <row r="41" spans="1:15">
      <c r="A41" s="6"/>
      <c r="B41" s="10">
        <v>92.651851851851404</v>
      </c>
      <c r="C41" s="11">
        <v>0.8380740430221929</v>
      </c>
      <c r="D41" s="6"/>
      <c r="E41" s="10">
        <v>98.7740740740728</v>
      </c>
      <c r="F41" s="11">
        <v>0.68053736969018752</v>
      </c>
      <c r="G41" s="6"/>
      <c r="H41" s="10">
        <v>103.714814814813</v>
      </c>
      <c r="I41" s="11">
        <v>0.60909010578858658</v>
      </c>
      <c r="J41" s="6"/>
      <c r="K41" s="10">
        <v>109.729629629627</v>
      </c>
      <c r="L41" s="11">
        <v>0.52704943965754525</v>
      </c>
      <c r="N41" s="10">
        <v>115.744444444441</v>
      </c>
      <c r="O41" s="11">
        <v>0.45237707473468736</v>
      </c>
    </row>
    <row r="42" spans="1:15">
      <c r="A42" s="6"/>
      <c r="B42" s="10">
        <v>92.759259259258798</v>
      </c>
      <c r="C42" s="11">
        <v>0.83338269887028427</v>
      </c>
      <c r="D42" s="6"/>
      <c r="E42" s="10">
        <v>98.881481481480193</v>
      </c>
      <c r="F42" s="11">
        <v>0.67884519704375967</v>
      </c>
      <c r="G42" s="6"/>
      <c r="H42" s="10">
        <v>103.82222222222001</v>
      </c>
      <c r="I42" s="11">
        <v>0.60757648446999724</v>
      </c>
      <c r="J42" s="6"/>
      <c r="K42" s="10">
        <v>109.83703703703399</v>
      </c>
      <c r="L42" s="11">
        <v>0.52569524892249953</v>
      </c>
      <c r="N42" s="10">
        <v>115.851851851848</v>
      </c>
      <c r="O42" s="11">
        <v>0.45079166620604355</v>
      </c>
    </row>
    <row r="43" spans="1:15">
      <c r="A43" s="6"/>
      <c r="B43" s="10">
        <v>92.866666666666205</v>
      </c>
      <c r="C43" s="11">
        <v>0.82880071149344359</v>
      </c>
      <c r="D43" s="6"/>
      <c r="E43" s="10">
        <v>98.988888888887601</v>
      </c>
      <c r="F43" s="11">
        <v>0.67716662260831628</v>
      </c>
      <c r="G43" s="6"/>
      <c r="H43" s="10">
        <v>103.929629629628</v>
      </c>
      <c r="I43" s="11">
        <v>0.60606279425888399</v>
      </c>
      <c r="J43" s="6"/>
      <c r="K43" s="10">
        <v>109.944444444442</v>
      </c>
      <c r="L43" s="11">
        <v>0.52434625873825857</v>
      </c>
      <c r="N43" s="10">
        <v>115.959259259256</v>
      </c>
      <c r="O43" s="11">
        <v>0.44918100989094656</v>
      </c>
    </row>
    <row r="44" spans="1:15">
      <c r="A44" s="6"/>
      <c r="B44" s="10">
        <v>92.974074074073599</v>
      </c>
      <c r="C44" s="11">
        <v>0.82432530453109221</v>
      </c>
      <c r="D44" s="6"/>
      <c r="E44" s="10">
        <v>99.096296296294994</v>
      </c>
      <c r="F44" s="11">
        <v>0.67550090253322648</v>
      </c>
      <c r="G44" s="6"/>
      <c r="H44" s="10">
        <v>104.03703703703501</v>
      </c>
      <c r="I44" s="11">
        <v>0.60454907422819981</v>
      </c>
      <c r="J44" s="6"/>
      <c r="K44" s="10">
        <v>110.05185185184899</v>
      </c>
      <c r="L44" s="11">
        <v>0.52300242768865668</v>
      </c>
      <c r="N44" s="10">
        <v>116.066666666663</v>
      </c>
      <c r="O44" s="11">
        <v>0.44754384895702892</v>
      </c>
    </row>
    <row r="45" spans="1:15">
      <c r="A45" s="6"/>
      <c r="B45" s="10">
        <v>93.081481481480907</v>
      </c>
      <c r="C45" s="11">
        <v>0.81995374741970595</v>
      </c>
      <c r="D45" s="6"/>
      <c r="E45" s="10">
        <v>99.203703703702402</v>
      </c>
      <c r="F45" s="11">
        <v>0.67384731813684173</v>
      </c>
      <c r="G45" s="6"/>
      <c r="H45" s="10">
        <v>104.144444444442</v>
      </c>
      <c r="I45" s="11">
        <v>0.60303537196772294</v>
      </c>
      <c r="J45" s="6"/>
      <c r="K45" s="10">
        <v>110.159259259257</v>
      </c>
      <c r="L45" s="11">
        <v>0.52166370261840045</v>
      </c>
      <c r="N45" s="10">
        <v>116.174074074071</v>
      </c>
      <c r="O45" s="11">
        <v>0.44587889456361596</v>
      </c>
    </row>
    <row r="46" spans="1:15">
      <c r="A46" s="6"/>
      <c r="B46" s="10">
        <v>93.1888888888883</v>
      </c>
      <c r="C46" s="11">
        <v>0.81568335502198541</v>
      </c>
      <c r="D46" s="6"/>
      <c r="E46" s="10">
        <v>99.311111111109796</v>
      </c>
      <c r="F46" s="11">
        <v>0.6722051755382249</v>
      </c>
      <c r="G46" s="6"/>
      <c r="H46" s="10">
        <v>104.25185185185001</v>
      </c>
      <c r="I46" s="11">
        <v>0.60152174320981711</v>
      </c>
      <c r="J46" s="6"/>
      <c r="K46" s="10">
        <v>110.26666666666399</v>
      </c>
      <c r="L46" s="11">
        <v>0.52033001824772707</v>
      </c>
      <c r="N46" s="10">
        <v>116.281481481478</v>
      </c>
      <c r="O46" s="11">
        <v>0.44418482547722915</v>
      </c>
    </row>
    <row r="47" spans="1:15">
      <c r="A47" s="6"/>
      <c r="B47" s="10">
        <v>93.296296296295694</v>
      </c>
      <c r="C47" s="11">
        <v>0.81151148727009437</v>
      </c>
      <c r="D47" s="6"/>
      <c r="E47" s="10">
        <v>99.418518518517203</v>
      </c>
      <c r="F47" s="11">
        <v>0.67057380529058419</v>
      </c>
      <c r="G47" s="6"/>
      <c r="H47" s="10">
        <v>104.359259259257</v>
      </c>
      <c r="I47" s="11">
        <v>0.60000825149443382</v>
      </c>
      <c r="J47" s="6"/>
      <c r="K47" s="10">
        <v>110.374074074071</v>
      </c>
      <c r="L47" s="11">
        <v>0.51900129682759999</v>
      </c>
      <c r="N47" s="10">
        <v>116.38888888888501</v>
      </c>
      <c r="O47" s="11">
        <v>0.44246028772807117</v>
      </c>
    </row>
    <row r="48" spans="1:15">
      <c r="A48" s="6"/>
      <c r="B48" s="10">
        <v>93.403703703703101</v>
      </c>
      <c r="C48" s="11">
        <v>0.80743554880166346</v>
      </c>
      <c r="D48" s="6"/>
      <c r="E48" s="10">
        <v>99.525925925924597</v>
      </c>
      <c r="F48" s="11">
        <v>0.66895256203561115</v>
      </c>
      <c r="G48" s="6"/>
      <c r="H48" s="10">
        <v>104.46666666666501</v>
      </c>
      <c r="I48" s="11">
        <v>0.5984949677777992</v>
      </c>
      <c r="J48" s="6"/>
      <c r="K48" s="10">
        <v>110.48148148147899</v>
      </c>
      <c r="L48" s="11">
        <v>0.51767744776418256</v>
      </c>
      <c r="N48" s="10">
        <v>116.496296296293</v>
      </c>
      <c r="O48" s="11">
        <v>0.44070389424984879</v>
      </c>
    </row>
    <row r="49" spans="1:15">
      <c r="A49" s="6"/>
      <c r="B49" s="10">
        <v>93.511111111110495</v>
      </c>
      <c r="C49" s="11">
        <v>0.80345298860003844</v>
      </c>
      <c r="D49" s="6"/>
      <c r="E49" s="10">
        <v>99.633333333331905</v>
      </c>
      <c r="F49" s="11">
        <v>0.66734082411387374</v>
      </c>
      <c r="G49" s="6"/>
      <c r="H49" s="10">
        <v>104.574074074072</v>
      </c>
      <c r="I49" s="11">
        <v>0.5969819700944381</v>
      </c>
      <c r="J49" s="6"/>
      <c r="K49" s="10">
        <v>110.588888888886</v>
      </c>
      <c r="L49" s="11">
        <v>0.51635836727786755</v>
      </c>
      <c r="N49" s="10">
        <v>116.60370370370001</v>
      </c>
      <c r="O49" s="11">
        <v>0.43891422449571921</v>
      </c>
    </row>
    <row r="50" spans="1:15">
      <c r="A50" s="6"/>
      <c r="B50" s="10">
        <v>93.618518518517902</v>
      </c>
      <c r="C50" s="11">
        <v>0.79956129962260336</v>
      </c>
      <c r="D50" s="6"/>
      <c r="E50" s="10">
        <v>99.740740740739298</v>
      </c>
      <c r="F50" s="11">
        <v>0.66573799323366456</v>
      </c>
      <c r="G50" s="6"/>
      <c r="H50" s="10">
        <v>104.681481481479</v>
      </c>
      <c r="I50" s="11">
        <v>0.59546934317950828</v>
      </c>
      <c r="J50" s="6"/>
      <c r="K50" s="10">
        <v>110.696296296293</v>
      </c>
      <c r="L50" s="11">
        <v>0.51504393801666082</v>
      </c>
      <c r="N50" s="10">
        <v>116.711111111107</v>
      </c>
      <c r="O50" s="11">
        <v>0.43708982409987784</v>
      </c>
    </row>
    <row r="51" spans="1:15">
      <c r="A51" s="6"/>
      <c r="B51" s="10">
        <v>93.725925925925296</v>
      </c>
      <c r="C51" s="11">
        <v>0.79575801845639293</v>
      </c>
      <c r="D51" s="6"/>
      <c r="E51" s="10">
        <v>99.848148148146706</v>
      </c>
      <c r="F51" s="11">
        <v>0.66414349408181683</v>
      </c>
      <c r="G51" s="6"/>
      <c r="H51" s="10">
        <v>104.788888888887</v>
      </c>
      <c r="I51" s="11">
        <v>0.59395717810778048</v>
      </c>
      <c r="J51" s="6"/>
      <c r="K51" s="10">
        <v>110.803703703701</v>
      </c>
      <c r="L51" s="11">
        <v>0.51373402870838514</v>
      </c>
      <c r="N51" s="10">
        <v>116.81851851851501</v>
      </c>
      <c r="O51" s="11">
        <v>0.43522920451014596</v>
      </c>
    </row>
    <row r="52" spans="1:15">
      <c r="A52" s="6"/>
      <c r="B52" s="10">
        <v>93.833333333332703</v>
      </c>
      <c r="C52" s="11">
        <v>0.79204072494342492</v>
      </c>
      <c r="D52" s="6"/>
      <c r="E52" s="10">
        <v>99.955555555554099</v>
      </c>
      <c r="F52" s="11">
        <v>0.66255677398402413</v>
      </c>
      <c r="G52" s="6"/>
      <c r="H52" s="10">
        <v>104.896296296294</v>
      </c>
      <c r="I52" s="11">
        <v>0.5924455719424373</v>
      </c>
      <c r="J52" s="6"/>
      <c r="K52" s="10">
        <v>110.911111111108</v>
      </c>
      <c r="L52" s="11">
        <v>0.51242849379752964</v>
      </c>
      <c r="N52" s="10">
        <v>116.925925925922</v>
      </c>
      <c r="O52" s="11">
        <v>0.43333084261414068</v>
      </c>
    </row>
    <row r="53" spans="1:15">
      <c r="A53" s="6"/>
      <c r="B53" s="10">
        <v>93.940740740740097</v>
      </c>
      <c r="C53" s="11">
        <v>0.78840704181540811</v>
      </c>
      <c r="D53" s="6"/>
      <c r="E53" s="6"/>
      <c r="F53" s="6"/>
      <c r="G53" s="6"/>
      <c r="H53" s="10">
        <v>105.003703703702</v>
      </c>
      <c r="I53" s="11">
        <v>0.59093462736722058</v>
      </c>
      <c r="J53" s="6"/>
      <c r="K53" s="10">
        <v>111.018518518516</v>
      </c>
      <c r="L53" s="11">
        <v>0.51112717308123901</v>
      </c>
      <c r="N53" s="10">
        <v>117.03333333333001</v>
      </c>
      <c r="O53" s="11">
        <v>0.43139318039149022</v>
      </c>
    </row>
    <row r="54" spans="1:15">
      <c r="A54" s="6"/>
      <c r="B54" s="10">
        <v>94.048148148147504</v>
      </c>
      <c r="C54" s="11">
        <v>0.78485463435235359</v>
      </c>
      <c r="D54" s="6"/>
      <c r="E54" s="6"/>
      <c r="F54" s="6"/>
      <c r="G54" s="6"/>
      <c r="H54" s="10">
        <v>105.111111111109</v>
      </c>
      <c r="I54" s="11">
        <v>0.58942445231133156</v>
      </c>
      <c r="J54" s="6"/>
      <c r="K54" s="10">
        <v>111.125925925923</v>
      </c>
      <c r="L54" s="11">
        <v>0.50982989135128398</v>
      </c>
      <c r="N54" s="10">
        <v>117.140740740737</v>
      </c>
      <c r="O54" s="11">
        <v>0.42941462454598145</v>
      </c>
    </row>
    <row r="55" spans="1:15">
      <c r="A55" s="6"/>
      <c r="B55" s="10">
        <v>94.155555555554898</v>
      </c>
      <c r="C55" s="11">
        <v>0.78138120999467064</v>
      </c>
      <c r="D55" s="6"/>
      <c r="E55" s="6"/>
      <c r="F55" s="6"/>
      <c r="G55" s="6"/>
      <c r="H55" s="10">
        <v>105.21851851851601</v>
      </c>
      <c r="I55" s="11">
        <v>0.58791515961998986</v>
      </c>
      <c r="J55" s="6"/>
      <c r="K55" s="10">
        <v>111.23333333332999</v>
      </c>
      <c r="L55" s="11">
        <v>0.50853645801767533</v>
      </c>
      <c r="N55" s="10">
        <v>117.24814814814501</v>
      </c>
      <c r="O55" s="11">
        <v>0.42739354614454184</v>
      </c>
    </row>
    <row r="56" spans="1:15">
      <c r="A56" s="6"/>
      <c r="B56" s="10">
        <v>94.262962962962305</v>
      </c>
      <c r="C56" s="11">
        <v>0.777984517991962</v>
      </c>
      <c r="D56" s="6"/>
      <c r="E56" s="6"/>
      <c r="F56" s="6"/>
      <c r="G56" s="6"/>
      <c r="H56" s="10">
        <v>105.325925925924</v>
      </c>
      <c r="I56" s="11">
        <v>0.5864068666562865</v>
      </c>
      <c r="J56" s="6"/>
      <c r="K56" s="10">
        <v>111.340740740738</v>
      </c>
      <c r="L56" s="11">
        <v>0.50724666677325292</v>
      </c>
      <c r="N56" s="10">
        <v>117.355555555552</v>
      </c>
      <c r="O56" s="11">
        <v>0.42532828024981861</v>
      </c>
    </row>
    <row r="57" spans="1:15">
      <c r="A57" s="6"/>
      <c r="B57" s="10">
        <v>94.370370370369699</v>
      </c>
      <c r="C57" s="11">
        <v>0.77466234905224329</v>
      </c>
      <c r="D57" s="6"/>
      <c r="E57" s="6"/>
      <c r="F57" s="6"/>
      <c r="G57" s="6"/>
      <c r="H57" s="10">
        <v>105.43333333333101</v>
      </c>
      <c r="I57" s="11">
        <v>0.58489969496363314</v>
      </c>
      <c r="J57" s="6"/>
      <c r="K57" s="10">
        <v>111.44814814814499</v>
      </c>
      <c r="L57" s="11">
        <v>0.50596029520236319</v>
      </c>
      <c r="N57" s="10">
        <v>117.462962962959</v>
      </c>
      <c r="O57" s="11">
        <v>0.4232171255736682</v>
      </c>
    </row>
    <row r="58" spans="1:15">
      <c r="A58" s="6"/>
      <c r="B58" s="10">
        <v>94.477777777777106</v>
      </c>
      <c r="C58" s="11">
        <v>0.77141253496470841</v>
      </c>
      <c r="D58" s="6"/>
      <c r="E58" s="6"/>
      <c r="F58" s="6"/>
      <c r="G58" s="6"/>
      <c r="H58" s="10">
        <v>105.540740740739</v>
      </c>
      <c r="I58" s="11">
        <v>0.58339376989364777</v>
      </c>
      <c r="J58" s="6"/>
      <c r="K58" s="10">
        <v>111.555555555553</v>
      </c>
      <c r="L58" s="11">
        <v>0.50467710445141856</v>
      </c>
      <c r="N58" s="10">
        <v>117.570370370367</v>
      </c>
      <c r="O58" s="11">
        <v>0.42105834409010179</v>
      </c>
    </row>
    <row r="59" spans="1:15">
      <c r="A59" s="6"/>
      <c r="B59" s="10">
        <v>94.5851851851845</v>
      </c>
      <c r="C59" s="11">
        <v>0.76823294824511168</v>
      </c>
      <c r="D59" s="6"/>
      <c r="E59" s="6"/>
      <c r="F59" s="6"/>
      <c r="G59" s="6"/>
      <c r="H59" s="10">
        <v>105.64814814814601</v>
      </c>
      <c r="I59" s="11">
        <v>0.58188922024855105</v>
      </c>
      <c r="J59" s="6"/>
      <c r="K59" s="10">
        <v>111.66296296295999</v>
      </c>
      <c r="L59" s="11">
        <v>0.50339683882221764</v>
      </c>
      <c r="N59" s="10">
        <v>117.677777777774</v>
      </c>
      <c r="O59" s="11">
        <v>0.41885016070584863</v>
      </c>
    </row>
    <row r="60" spans="1:15">
      <c r="A60" s="6"/>
      <c r="B60" s="10">
        <v>94.692592592591893</v>
      </c>
      <c r="C60" s="11">
        <v>0.76512150176749238</v>
      </c>
      <c r="D60" s="6"/>
      <c r="E60" s="6"/>
      <c r="F60" s="6"/>
      <c r="G60" s="6"/>
      <c r="H60" s="10">
        <v>105.755555555553</v>
      </c>
      <c r="I60" s="11">
        <v>0.58038617790989999</v>
      </c>
      <c r="J60" s="6"/>
      <c r="K60" s="10">
        <v>111.770370370367</v>
      </c>
      <c r="L60" s="11">
        <v>0.50211922545957299</v>
      </c>
      <c r="N60" s="10">
        <v>117.78518518518101</v>
      </c>
      <c r="O60" s="11">
        <v>0.41659076286903512</v>
      </c>
    </row>
    <row r="61" spans="1:15">
      <c r="A61" s="6"/>
      <c r="B61" s="10">
        <v>94.799999999999201</v>
      </c>
      <c r="C61" s="11">
        <v>0.7620761484142492</v>
      </c>
      <c r="D61" s="6"/>
      <c r="E61" s="6"/>
      <c r="F61" s="6"/>
      <c r="G61" s="6"/>
      <c r="H61" s="10">
        <v>105.86296296296101</v>
      </c>
      <c r="I61" s="11">
        <v>0.57888477749421563</v>
      </c>
      <c r="J61" s="6"/>
      <c r="K61" s="10">
        <v>111.87777777777499</v>
      </c>
      <c r="L61" s="11">
        <v>0.5008439739552959</v>
      </c>
      <c r="N61" s="10">
        <v>117.892592592589</v>
      </c>
      <c r="O61" s="11">
        <v>0.41427830021840512</v>
      </c>
    </row>
    <row r="62" spans="1:15">
      <c r="A62" s="6"/>
      <c r="B62" s="10">
        <v>94.907407407406595</v>
      </c>
      <c r="C62" s="11">
        <v>0.7590948806959158</v>
      </c>
      <c r="D62" s="6"/>
      <c r="E62" s="6"/>
      <c r="F62" s="6"/>
      <c r="G62" s="6"/>
      <c r="H62" s="10">
        <v>105.970370370368</v>
      </c>
      <c r="I62" s="11">
        <v>0.57738515597232742</v>
      </c>
      <c r="J62" s="6"/>
      <c r="K62" s="10">
        <v>111.985185185182</v>
      </c>
      <c r="L62" s="11">
        <v>0.49957077600254352</v>
      </c>
      <c r="N62" s="10">
        <v>117.99999999999601</v>
      </c>
      <c r="O62" s="11">
        <v>0.41191088423126615</v>
      </c>
    </row>
    <row r="63" spans="1:15">
      <c r="A63" s="6"/>
      <c r="B63" s="10">
        <v>95.014814814814002</v>
      </c>
      <c r="C63" s="11">
        <v>0.75617573041788344</v>
      </c>
      <c r="D63" s="6"/>
      <c r="E63" s="6"/>
      <c r="F63" s="6"/>
      <c r="G63" s="6"/>
      <c r="H63" s="6"/>
      <c r="I63" s="6"/>
      <c r="J63" s="6"/>
      <c r="K63" s="6"/>
      <c r="L63" s="6"/>
      <c r="N63" s="6"/>
      <c r="O63" s="6"/>
    </row>
    <row r="64" spans="1: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N64" s="6"/>
      <c r="O64" s="6"/>
    </row>
    <row r="65" spans="1: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N65" s="6"/>
      <c r="O65" s="6"/>
    </row>
    <row r="66" spans="1: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N66" s="6"/>
      <c r="O66" s="6"/>
    </row>
    <row r="67" spans="1:1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N67" s="6"/>
      <c r="O67" s="6"/>
    </row>
    <row r="68" spans="1: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N68" s="6"/>
      <c r="O68" s="6"/>
    </row>
    <row r="69" spans="1:1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N69" s="6"/>
      <c r="O69" s="6"/>
    </row>
    <row r="70" spans="1:1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N70" s="6"/>
      <c r="O70" s="6"/>
    </row>
    <row r="71" spans="1:1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N71" s="6"/>
      <c r="O71" s="6"/>
    </row>
    <row r="72" spans="1:1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N72" s="6"/>
      <c r="O72" s="6"/>
    </row>
    <row r="73" spans="1:1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N73" s="6"/>
      <c r="O73" s="6"/>
    </row>
    <row r="74" spans="1:1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N74" s="6"/>
      <c r="O74" s="6"/>
    </row>
    <row r="75" spans="1:1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N75" s="6"/>
      <c r="O75" s="6"/>
    </row>
    <row r="76" spans="1:1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N76" s="6"/>
      <c r="O76" s="6"/>
    </row>
    <row r="77" spans="1:1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N77" s="6"/>
      <c r="O77" s="6"/>
    </row>
    <row r="78" spans="1:1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N78" s="6"/>
      <c r="O78" s="6"/>
    </row>
    <row r="79" spans="1:1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N79" s="6"/>
      <c r="O79" s="6"/>
    </row>
    <row r="80" spans="1:1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N80" s="6"/>
      <c r="O80" s="6"/>
    </row>
    <row r="81" spans="1:1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N81" s="6"/>
      <c r="O81" s="6"/>
    </row>
    <row r="82" spans="1:1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N82" s="6"/>
      <c r="O82" s="6"/>
    </row>
    <row r="83" spans="1:1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N83" s="6"/>
      <c r="O83" s="6"/>
    </row>
    <row r="84" spans="1:1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N84" s="6"/>
      <c r="O84" s="6"/>
    </row>
    <row r="85" spans="1:1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N85" s="6"/>
      <c r="O85" s="6"/>
    </row>
    <row r="86" spans="1:1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N86" s="6"/>
      <c r="O86" s="6"/>
    </row>
    <row r="87" spans="1:1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N87" s="6"/>
      <c r="O87" s="6"/>
    </row>
    <row r="88" spans="1:1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N88" s="6"/>
      <c r="O88" s="6"/>
    </row>
    <row r="89" spans="1:1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N89" s="6"/>
      <c r="O89" s="6"/>
    </row>
    <row r="90" spans="1:1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N90" s="6"/>
      <c r="O90" s="6"/>
    </row>
    <row r="91" spans="1:1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N91" s="6"/>
      <c r="O91" s="6"/>
    </row>
    <row r="92" spans="1:1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N92" s="6"/>
      <c r="O92" s="6"/>
    </row>
    <row r="93" spans="1:1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N93" s="6"/>
      <c r="O93" s="6"/>
    </row>
    <row r="94" spans="1:1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N94" s="6"/>
      <c r="O94" s="6"/>
    </row>
    <row r="95" spans="1:1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N95" s="6"/>
      <c r="O95" s="6"/>
    </row>
    <row r="96" spans="1:1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N96" s="6"/>
      <c r="O96" s="6"/>
    </row>
    <row r="97" spans="1:1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N97" s="6"/>
      <c r="O97" s="6"/>
    </row>
    <row r="98" spans="1:1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N98" s="6"/>
      <c r="O98" s="6"/>
    </row>
    <row r="99" spans="1:1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N99" s="6"/>
      <c r="O99" s="6"/>
    </row>
    <row r="100" spans="1:1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N100" s="6"/>
      <c r="O100" s="6"/>
    </row>
    <row r="101" spans="1:1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N101" s="6"/>
      <c r="O101" s="6"/>
    </row>
    <row r="102" spans="1:1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N102" s="6"/>
      <c r="O102" s="6"/>
    </row>
    <row r="103" spans="1:1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N103" s="6"/>
      <c r="O103" s="6"/>
    </row>
    <row r="104" spans="1:1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N104" s="6"/>
      <c r="O104" s="6"/>
    </row>
    <row r="105" spans="1:1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N105" s="6"/>
      <c r="O105" s="6"/>
    </row>
    <row r="106" spans="1:1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N106" s="6"/>
      <c r="O106" s="6"/>
    </row>
    <row r="107" spans="1:1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N107" s="6"/>
      <c r="O107" s="6"/>
    </row>
    <row r="108" spans="1:1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N108" s="6"/>
      <c r="O108" s="6"/>
    </row>
    <row r="109" spans="1:1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N109" s="6"/>
      <c r="O109" s="6"/>
    </row>
    <row r="110" spans="1:1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N110" s="6"/>
      <c r="O110" s="6"/>
    </row>
    <row r="111" spans="1:1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N111" s="6"/>
      <c r="O111" s="6"/>
    </row>
    <row r="112" spans="1:15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2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2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2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2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2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2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42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48"/>
  <sheetViews>
    <sheetView tabSelected="1" topLeftCell="A19" zoomScaleNormal="100" workbookViewId="0">
      <selection activeCell="I45" sqref="I45"/>
    </sheetView>
  </sheetViews>
  <sheetFormatPr baseColWidth="10" defaultRowHeight="15"/>
  <cols>
    <col min="1" max="1" width="15.85546875" bestFit="1" customWidth="1"/>
    <col min="15" max="17" width="11.42578125" style="45"/>
  </cols>
  <sheetData>
    <row r="1" spans="1:17">
      <c r="A1" s="13" t="s">
        <v>84</v>
      </c>
    </row>
    <row r="3" spans="1:17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46"/>
      <c r="P3" s="46"/>
      <c r="Q3" s="46"/>
    </row>
    <row r="4" spans="1:17">
      <c r="A4" s="9"/>
      <c r="B4" s="51" t="s">
        <v>61</v>
      </c>
      <c r="C4" s="51"/>
      <c r="D4" s="51"/>
      <c r="E4" s="51" t="s">
        <v>62</v>
      </c>
      <c r="F4" s="51"/>
      <c r="G4" s="51"/>
      <c r="H4" s="51" t="s">
        <v>63</v>
      </c>
      <c r="I4" s="51"/>
      <c r="J4" s="51"/>
      <c r="K4" s="9"/>
      <c r="L4" s="51"/>
      <c r="M4" s="51"/>
      <c r="N4" s="51"/>
    </row>
    <row r="5" spans="1:17">
      <c r="A5" s="9" t="s">
        <v>79</v>
      </c>
      <c r="B5" s="38" t="s">
        <v>80</v>
      </c>
      <c r="C5" s="38" t="s">
        <v>81</v>
      </c>
      <c r="D5" s="38" t="s">
        <v>82</v>
      </c>
      <c r="E5" s="38" t="s">
        <v>80</v>
      </c>
      <c r="F5" s="38" t="s">
        <v>81</v>
      </c>
      <c r="G5" s="38" t="s">
        <v>82</v>
      </c>
      <c r="H5" s="38" t="s">
        <v>80</v>
      </c>
      <c r="I5" s="38" t="s">
        <v>81</v>
      </c>
      <c r="J5" s="38" t="s">
        <v>82</v>
      </c>
      <c r="K5" s="9"/>
      <c r="L5" s="43" t="s">
        <v>58</v>
      </c>
      <c r="M5" s="43" t="s">
        <v>83</v>
      </c>
      <c r="N5" s="43" t="s">
        <v>7</v>
      </c>
    </row>
    <row r="6" spans="1:17">
      <c r="A6" s="9">
        <v>0</v>
      </c>
      <c r="B6" s="36">
        <v>1.010678391959799</v>
      </c>
      <c r="C6" s="36">
        <v>0.99309045226130632</v>
      </c>
      <c r="D6" s="36">
        <v>0.99623115577889454</v>
      </c>
      <c r="E6" s="36">
        <v>1.0032981530343008</v>
      </c>
      <c r="F6" s="36">
        <v>0.99604221635883916</v>
      </c>
      <c r="G6" s="36">
        <v>1.0006596306068603</v>
      </c>
      <c r="H6" s="36">
        <v>0.99060402684563753</v>
      </c>
      <c r="I6" s="36">
        <v>0.98993288590604023</v>
      </c>
      <c r="J6" s="36">
        <v>1.0194630872483219</v>
      </c>
      <c r="K6" s="9"/>
      <c r="L6" s="36">
        <f>AVERAGE(B6:J6)</f>
        <v>1</v>
      </c>
      <c r="M6" s="36">
        <f>STDEV(B6:J6)</f>
        <v>9.8195845878457141E-3</v>
      </c>
      <c r="N6" s="37">
        <f>M6/L6</f>
        <v>9.8195845878457141E-3</v>
      </c>
    </row>
    <row r="7" spans="1:17">
      <c r="A7" s="9">
        <v>250</v>
      </c>
      <c r="B7" s="36">
        <v>1.061675773544404</v>
      </c>
      <c r="C7" s="36">
        <v>1.0699205674847132</v>
      </c>
      <c r="D7" s="36">
        <v>1.0618390367907469</v>
      </c>
      <c r="E7" s="36">
        <v>1.048470139543541</v>
      </c>
      <c r="F7" s="36">
        <v>1.0478107243614381</v>
      </c>
      <c r="G7" s="36">
        <v>1.0366006662656895</v>
      </c>
      <c r="H7" s="36">
        <v>1.0828677137809652</v>
      </c>
      <c r="I7" s="36">
        <v>1.0882350878269673</v>
      </c>
      <c r="J7" s="36">
        <v>1.0801840267579641</v>
      </c>
      <c r="K7" s="9"/>
      <c r="L7" s="36">
        <f t="shared" ref="L7:L17" si="0">AVERAGE(B7:J7)</f>
        <v>1.0641781929284921</v>
      </c>
      <c r="M7" s="36">
        <f t="shared" ref="M7:M17" si="1">STDEV(B7:J7)</f>
        <v>1.7692105101775251E-2</v>
      </c>
      <c r="N7" s="37">
        <f t="shared" ref="N7:N17" si="2">M7/L7</f>
        <v>1.6625134041779861E-2</v>
      </c>
    </row>
    <row r="8" spans="1:17">
      <c r="A8" s="9">
        <v>400</v>
      </c>
      <c r="B8" s="36">
        <v>1.0954773869346734</v>
      </c>
      <c r="C8" s="36">
        <v>1.1083354271356787</v>
      </c>
      <c r="D8" s="36">
        <v>1.1013567839195981</v>
      </c>
      <c r="E8" s="36">
        <v>1.108179419525066</v>
      </c>
      <c r="F8" s="36">
        <v>1.0949868073878628</v>
      </c>
      <c r="G8" s="36">
        <v>1.1055408970976253</v>
      </c>
      <c r="H8" s="36">
        <v>1.1208053691275168</v>
      </c>
      <c r="I8" s="36">
        <v>1.124161073825503</v>
      </c>
      <c r="J8" s="36">
        <v>1.1181208053691274</v>
      </c>
      <c r="K8" s="9"/>
      <c r="L8" s="36">
        <f t="shared" si="0"/>
        <v>1.1085515522580722</v>
      </c>
      <c r="M8" s="36">
        <f t="shared" si="1"/>
        <v>1.0614458462480471E-2</v>
      </c>
      <c r="N8" s="37">
        <f t="shared" si="2"/>
        <v>9.5750697753832666E-3</v>
      </c>
    </row>
    <row r="9" spans="1:17">
      <c r="A9" s="9">
        <v>630</v>
      </c>
      <c r="B9" s="36">
        <v>1.1597236180904524</v>
      </c>
      <c r="C9" s="36">
        <v>1.1565515075376884</v>
      </c>
      <c r="D9" s="36">
        <v>1.160175879396985</v>
      </c>
      <c r="E9" s="36">
        <v>1.1740092215026252</v>
      </c>
      <c r="F9" s="36">
        <v>1.1886543535620051</v>
      </c>
      <c r="G9" s="36">
        <v>1.1781002638522426</v>
      </c>
      <c r="H9" s="36">
        <v>1.2040268456375836</v>
      </c>
      <c r="I9" s="36">
        <v>1.2194630872483221</v>
      </c>
      <c r="J9" s="36">
        <v>1.2073825503355702</v>
      </c>
      <c r="K9" s="9"/>
      <c r="L9" s="36">
        <f t="shared" si="0"/>
        <v>1.1831208141292748</v>
      </c>
      <c r="M9" s="36">
        <f t="shared" si="1"/>
        <v>2.3089848369108375E-2</v>
      </c>
      <c r="N9" s="37">
        <f t="shared" si="2"/>
        <v>1.9516052877576576E-2</v>
      </c>
    </row>
    <row r="10" spans="1:17">
      <c r="A10" s="9">
        <v>1000</v>
      </c>
      <c r="B10" s="36">
        <v>1.2629436605160969</v>
      </c>
      <c r="C10" s="36">
        <v>1.2705517548565552</v>
      </c>
      <c r="D10" s="36">
        <v>1.2397678483832812</v>
      </c>
      <c r="E10" s="36">
        <v>1.2524798062154734</v>
      </c>
      <c r="F10" s="36">
        <v>1.2491838067254326</v>
      </c>
      <c r="G10" s="36">
        <v>1.2518206063174653</v>
      </c>
      <c r="H10" s="36">
        <v>1.3045167807146127</v>
      </c>
      <c r="I10" s="36">
        <v>1.2984804562794294</v>
      </c>
      <c r="J10" s="36">
        <v>1.2971390508493885</v>
      </c>
      <c r="K10" s="9"/>
      <c r="L10" s="36">
        <f t="shared" si="0"/>
        <v>1.2696537523175262</v>
      </c>
      <c r="M10" s="36">
        <f t="shared" si="1"/>
        <v>2.4425484728400143E-2</v>
      </c>
      <c r="N10" s="37">
        <f t="shared" si="2"/>
        <v>1.9237910086758521E-2</v>
      </c>
    </row>
    <row r="11" spans="1:17">
      <c r="A11" s="9">
        <v>1600</v>
      </c>
      <c r="B11" s="36">
        <v>1.3396586117823857</v>
      </c>
      <c r="C11" s="36">
        <v>1.3694569812825148</v>
      </c>
      <c r="D11" s="36">
        <v>1.3510707532930735</v>
      </c>
      <c r="E11" s="36">
        <v>1.3671805884688903</v>
      </c>
      <c r="F11" s="36">
        <v>1.3526781907127112</v>
      </c>
      <c r="G11" s="36">
        <v>1.3704765879589311</v>
      </c>
      <c r="H11" s="36">
        <v>1.3937202418123216</v>
      </c>
      <c r="I11" s="36">
        <v>1.3990858635324845</v>
      </c>
      <c r="J11" s="36">
        <v>1.3977444581024439</v>
      </c>
      <c r="K11" s="9"/>
      <c r="L11" s="36">
        <f t="shared" si="0"/>
        <v>1.3712302529939728</v>
      </c>
      <c r="M11" s="36">
        <f t="shared" si="1"/>
        <v>2.165699357667674E-2</v>
      </c>
      <c r="N11" s="37">
        <f t="shared" si="2"/>
        <v>1.5793841719427066E-2</v>
      </c>
    </row>
    <row r="12" spans="1:17">
      <c r="A12" s="9">
        <v>2500</v>
      </c>
      <c r="B12" s="36">
        <v>1.569924928575646</v>
      </c>
      <c r="C12" s="36">
        <v>1.5673897248153301</v>
      </c>
      <c r="D12" s="36">
        <v>1.582600947377226</v>
      </c>
      <c r="E12" s="36">
        <v>1.6257153891992808</v>
      </c>
      <c r="F12" s="36">
        <v>1.5901302124596131</v>
      </c>
      <c r="G12" s="36">
        <v>1.5822223954063535</v>
      </c>
      <c r="H12" s="36">
        <v>1.5669206809539664</v>
      </c>
      <c r="I12" s="36">
        <v>1.5991039041828028</v>
      </c>
      <c r="J12" s="36">
        <v>1.635980514132511</v>
      </c>
      <c r="K12" s="9"/>
      <c r="L12" s="36">
        <f t="shared" si="0"/>
        <v>1.5911098552336365</v>
      </c>
      <c r="M12" s="36">
        <f t="shared" si="1"/>
        <v>2.505926435876929E-2</v>
      </c>
      <c r="N12" s="37">
        <f t="shared" si="2"/>
        <v>1.5749550086904353E-2</v>
      </c>
    </row>
    <row r="13" spans="1:17">
      <c r="A13" s="9">
        <v>4000</v>
      </c>
      <c r="B13" s="36">
        <v>1.7322464156016628</v>
      </c>
      <c r="C13" s="36">
        <v>1.7303456331412368</v>
      </c>
      <c r="D13" s="36">
        <v>1.7379487629829409</v>
      </c>
      <c r="E13" s="36">
        <v>1.8139457999224624</v>
      </c>
      <c r="F13" s="36">
        <v>1.7964651116744934</v>
      </c>
      <c r="G13" s="36">
        <v>1.7898774141619358</v>
      </c>
      <c r="H13" s="36">
        <v>1.7400346470155077</v>
      </c>
      <c r="I13" s="36">
        <v>1.7645889116759095</v>
      </c>
      <c r="J13" s="36">
        <v>1.7808942706679656</v>
      </c>
      <c r="K13" s="9"/>
      <c r="L13" s="36">
        <f t="shared" si="0"/>
        <v>1.7651496629826795</v>
      </c>
      <c r="M13" s="36">
        <f t="shared" si="1"/>
        <v>3.1396628536830971E-2</v>
      </c>
      <c r="N13" s="37">
        <f t="shared" si="2"/>
        <v>1.7786949852047221E-2</v>
      </c>
    </row>
    <row r="14" spans="1:17">
      <c r="A14" s="9">
        <v>6300</v>
      </c>
      <c r="B14" s="36">
        <v>2.1411095648063969</v>
      </c>
      <c r="C14" s="36">
        <v>2.1430122095618529</v>
      </c>
      <c r="D14" s="36">
        <v>2.111935678556073</v>
      </c>
      <c r="E14" s="36">
        <v>2.1358457748311506</v>
      </c>
      <c r="F14" s="36">
        <v>2.1707947794826015</v>
      </c>
      <c r="G14" s="36">
        <v>2.1602441365689562</v>
      </c>
      <c r="H14" s="36">
        <v>2.1476205401566726</v>
      </c>
      <c r="I14" s="36">
        <v>2.1872049237459397</v>
      </c>
      <c r="J14" s="36">
        <v>2.1543297577141756</v>
      </c>
      <c r="K14" s="9"/>
      <c r="L14" s="36">
        <f t="shared" si="0"/>
        <v>2.1502330406026466</v>
      </c>
      <c r="M14" s="36">
        <f t="shared" si="1"/>
        <v>2.157137892172744E-2</v>
      </c>
      <c r="N14" s="37">
        <f t="shared" si="2"/>
        <v>1.0032112108035332E-2</v>
      </c>
    </row>
    <row r="15" spans="1:17">
      <c r="A15" s="9">
        <v>10000</v>
      </c>
      <c r="B15" s="36">
        <v>2.3278975528254486</v>
      </c>
      <c r="C15" s="36">
        <v>2.3103246480525383</v>
      </c>
      <c r="D15" s="36">
        <v>2.3230048052866357</v>
      </c>
      <c r="E15" s="36">
        <v>2.3493884365010249</v>
      </c>
      <c r="F15" s="36">
        <v>2.3620241890014584</v>
      </c>
      <c r="G15" s="36">
        <v>2.3830076312994404</v>
      </c>
      <c r="H15" s="36">
        <v>2.3843481518974023</v>
      </c>
      <c r="I15" s="36">
        <v>2.3930672871926673</v>
      </c>
      <c r="J15" s="36">
        <v>2.4084934496381356</v>
      </c>
      <c r="K15" s="9"/>
      <c r="L15" s="36">
        <f t="shared" si="0"/>
        <v>2.3601729057438612</v>
      </c>
      <c r="M15" s="36">
        <f t="shared" si="1"/>
        <v>3.4551645094585477E-2</v>
      </c>
      <c r="N15" s="37">
        <f t="shared" si="2"/>
        <v>1.463945502064636E-2</v>
      </c>
    </row>
    <row r="16" spans="1:17">
      <c r="A16" s="9">
        <v>16000</v>
      </c>
      <c r="B16" s="36">
        <v>2.8353338368022825</v>
      </c>
      <c r="C16" s="36">
        <v>2.8385018075696591</v>
      </c>
      <c r="D16" s="36">
        <v>2.7890814635985803</v>
      </c>
      <c r="E16" s="36">
        <v>2.8643308784601018</v>
      </c>
      <c r="F16" s="36">
        <v>2.9453595578645615</v>
      </c>
      <c r="G16" s="36">
        <v>2.9677577294072579</v>
      </c>
      <c r="H16" s="36">
        <v>2.9867011178383343</v>
      </c>
      <c r="I16" s="36">
        <v>2.9954145636489042</v>
      </c>
      <c r="J16" s="36">
        <v>3.0550681541981888</v>
      </c>
      <c r="K16" s="9"/>
      <c r="L16" s="36">
        <f t="shared" si="0"/>
        <v>2.9197276788208746</v>
      </c>
      <c r="M16" s="36">
        <f t="shared" si="1"/>
        <v>9.0382569600061344E-2</v>
      </c>
      <c r="N16" s="37">
        <f t="shared" si="2"/>
        <v>3.095582175545979E-2</v>
      </c>
    </row>
    <row r="17" spans="1:17">
      <c r="A17" s="9">
        <v>25000</v>
      </c>
      <c r="B17" s="36">
        <v>3.3679784276776044</v>
      </c>
      <c r="C17" s="36">
        <v>3.473326914392223</v>
      </c>
      <c r="D17" s="36">
        <v>3.4454032191184689</v>
      </c>
      <c r="E17" s="36">
        <v>3.4265811733664444</v>
      </c>
      <c r="F17" s="36">
        <v>3.4912460982634039</v>
      </c>
      <c r="G17" s="36">
        <v>3.4417576353320571</v>
      </c>
      <c r="H17" s="36">
        <v>3.6468289687239546</v>
      </c>
      <c r="I17" s="36">
        <v>3.6206459183225856</v>
      </c>
      <c r="J17" s="36">
        <v>3.6213172785892875</v>
      </c>
      <c r="K17" s="9"/>
      <c r="L17" s="36">
        <f t="shared" si="0"/>
        <v>3.5038984037540026</v>
      </c>
      <c r="M17" s="36">
        <f t="shared" si="1"/>
        <v>0.10042184352845425</v>
      </c>
      <c r="N17" s="37">
        <f t="shared" si="2"/>
        <v>2.8660032899602457E-2</v>
      </c>
    </row>
    <row r="18" spans="1:17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39"/>
    </row>
    <row r="19" spans="1:17">
      <c r="A19" s="9"/>
      <c r="B19" s="40"/>
      <c r="C19" s="9"/>
      <c r="D19" s="9"/>
      <c r="E19" s="40"/>
      <c r="F19" s="9"/>
      <c r="G19" s="9"/>
      <c r="H19" s="40"/>
      <c r="I19" s="9"/>
      <c r="J19" s="9"/>
      <c r="K19" s="9"/>
      <c r="L19" s="9"/>
      <c r="M19" s="44" t="s">
        <v>58</v>
      </c>
      <c r="N19" s="41">
        <f>AVERAGE(N6:N17)</f>
        <v>1.736595956762221E-2</v>
      </c>
    </row>
    <row r="20" spans="1:17" s="2" customFormat="1">
      <c r="O20" s="45"/>
      <c r="P20" s="45"/>
      <c r="Q20" s="45"/>
    </row>
    <row r="21" spans="1:17">
      <c r="A21" s="42" t="s">
        <v>2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6"/>
      <c r="P21" s="46"/>
      <c r="Q21" s="46"/>
    </row>
    <row r="22" spans="1:17">
      <c r="A22" s="9"/>
      <c r="B22" s="51" t="s">
        <v>61</v>
      </c>
      <c r="C22" s="51"/>
      <c r="D22" s="51"/>
      <c r="E22" s="51" t="s">
        <v>62</v>
      </c>
      <c r="F22" s="51"/>
      <c r="G22" s="51"/>
      <c r="H22" s="51" t="s">
        <v>63</v>
      </c>
      <c r="I22" s="51"/>
      <c r="J22" s="51"/>
      <c r="K22" s="9"/>
      <c r="L22" s="51"/>
      <c r="M22" s="51"/>
      <c r="N22" s="51"/>
    </row>
    <row r="23" spans="1:17">
      <c r="A23" s="9" t="s">
        <v>79</v>
      </c>
      <c r="B23" s="38" t="s">
        <v>80</v>
      </c>
      <c r="C23" s="38" t="s">
        <v>81</v>
      </c>
      <c r="D23" s="38" t="s">
        <v>82</v>
      </c>
      <c r="E23" s="38" t="s">
        <v>80</v>
      </c>
      <c r="F23" s="38" t="s">
        <v>81</v>
      </c>
      <c r="G23" s="38" t="s">
        <v>82</v>
      </c>
      <c r="H23" s="38" t="s">
        <v>80</v>
      </c>
      <c r="I23" s="38" t="s">
        <v>81</v>
      </c>
      <c r="J23" s="38" t="s">
        <v>82</v>
      </c>
      <c r="K23" s="9"/>
      <c r="L23" s="43" t="s">
        <v>58</v>
      </c>
      <c r="M23" s="43" t="s">
        <v>83</v>
      </c>
      <c r="N23" s="43" t="s">
        <v>7</v>
      </c>
    </row>
    <row r="24" spans="1:17">
      <c r="A24" s="9">
        <v>0</v>
      </c>
      <c r="B24" s="36">
        <v>1.014092894005558</v>
      </c>
      <c r="C24" s="36">
        <v>0.99980150853513305</v>
      </c>
      <c r="D24" s="36">
        <v>0.98610559745930926</v>
      </c>
      <c r="E24" s="36">
        <v>0.98841778697001037</v>
      </c>
      <c r="F24" s="36">
        <v>1.0088934850051707</v>
      </c>
      <c r="G24" s="36">
        <v>1.0026887280248191</v>
      </c>
      <c r="H24" s="36">
        <v>1.0027778580361824</v>
      </c>
      <c r="I24" s="36">
        <v>0.99174484981818012</v>
      </c>
      <c r="J24" s="36">
        <v>1.0054772921456372</v>
      </c>
      <c r="K24" s="36"/>
      <c r="L24" s="36">
        <f>AVERAGE(B24:J24)</f>
        <v>1</v>
      </c>
      <c r="M24" s="36">
        <f>STDEV(B24:J24)</f>
        <v>9.4739062951827071E-3</v>
      </c>
      <c r="N24" s="37">
        <f>M24/L24</f>
        <v>9.4739062951827071E-3</v>
      </c>
    </row>
    <row r="25" spans="1:17">
      <c r="A25" s="9">
        <v>250</v>
      </c>
      <c r="B25" s="36">
        <v>1.0693059458407597</v>
      </c>
      <c r="C25" s="36">
        <v>1.0712162815428445</v>
      </c>
      <c r="D25" s="36">
        <v>1.101162727813531</v>
      </c>
      <c r="E25" s="36">
        <v>1.1161918565486764</v>
      </c>
      <c r="F25" s="36">
        <v>1.110610897265933</v>
      </c>
      <c r="G25" s="36">
        <v>1.0895272733089023</v>
      </c>
      <c r="H25" s="36">
        <v>1.0793664355410408</v>
      </c>
      <c r="I25" s="36">
        <v>1.1014193252569759</v>
      </c>
      <c r="J25" s="36">
        <v>1.082429336890476</v>
      </c>
      <c r="K25" s="36"/>
      <c r="L25" s="36">
        <f t="shared" ref="L25:L35" si="3">AVERAGE(B25:J25)</f>
        <v>1.0912477866676822</v>
      </c>
      <c r="M25" s="36">
        <f t="shared" ref="M25:M35" si="4">STDEV(B25:J25)</f>
        <v>1.6968722083560608E-2</v>
      </c>
      <c r="N25" s="37">
        <f t="shared" ref="N25:N35" si="5">M25/L25</f>
        <v>1.5549834135634398E-2</v>
      </c>
    </row>
    <row r="26" spans="1:17">
      <c r="A26" s="9">
        <v>400</v>
      </c>
      <c r="B26" s="36">
        <v>1.1584284353735044</v>
      </c>
      <c r="C26" s="36">
        <v>1.1378280806501169</v>
      </c>
      <c r="D26" s="36">
        <v>1.124181975463574</v>
      </c>
      <c r="E26" s="36">
        <v>1.1620797439845663</v>
      </c>
      <c r="F26" s="36">
        <v>1.1440966529623933</v>
      </c>
      <c r="G26" s="36">
        <v>1.1658003835063953</v>
      </c>
      <c r="H26" s="36">
        <v>1.124697375512685</v>
      </c>
      <c r="I26" s="36">
        <v>1.1289854374018946</v>
      </c>
      <c r="J26" s="36">
        <v>1.1308231782115559</v>
      </c>
      <c r="K26" s="36"/>
      <c r="L26" s="36">
        <f t="shared" si="3"/>
        <v>1.1418801403407428</v>
      </c>
      <c r="M26" s="36">
        <f t="shared" si="4"/>
        <v>1.6478707577751533E-2</v>
      </c>
      <c r="N26" s="37">
        <f t="shared" si="5"/>
        <v>1.443120603957102E-2</v>
      </c>
    </row>
    <row r="27" spans="1:17">
      <c r="A27" s="9">
        <v>630</v>
      </c>
      <c r="B27" s="36">
        <v>1.1746474077840507</v>
      </c>
      <c r="C27" s="36">
        <v>1.1802603335010533</v>
      </c>
      <c r="D27" s="36">
        <v>1.192062936836064</v>
      </c>
      <c r="E27" s="36">
        <v>1.1746738968424579</v>
      </c>
      <c r="F27" s="36">
        <v>1.1790107730438806</v>
      </c>
      <c r="G27" s="36">
        <v>1.1895431866759067</v>
      </c>
      <c r="H27" s="36">
        <v>1.1714333361449498</v>
      </c>
      <c r="I27" s="36">
        <v>1.1689851996012823</v>
      </c>
      <c r="J27" s="36">
        <v>1.1647009606498639</v>
      </c>
      <c r="K27" s="36"/>
      <c r="L27" s="36">
        <f t="shared" si="3"/>
        <v>1.1772575590088343</v>
      </c>
      <c r="M27" s="36">
        <f t="shared" si="4"/>
        <v>9.0535637870907959E-3</v>
      </c>
      <c r="N27" s="37">
        <f t="shared" si="5"/>
        <v>7.690384927078524E-3</v>
      </c>
    </row>
    <row r="28" spans="1:17">
      <c r="A28" s="9">
        <v>1000</v>
      </c>
      <c r="B28" s="36">
        <v>1.2738923698181068</v>
      </c>
      <c r="C28" s="36">
        <v>1.2744932624453795</v>
      </c>
      <c r="D28" s="36">
        <v>1.2919191486362875</v>
      </c>
      <c r="E28" s="36">
        <v>1.3235338886188006</v>
      </c>
      <c r="F28" s="36">
        <v>1.3278733439913211</v>
      </c>
      <c r="G28" s="36">
        <v>1.324773733010949</v>
      </c>
      <c r="H28" s="36">
        <v>1.3099195721926378</v>
      </c>
      <c r="I28" s="36">
        <v>1.3105319703096048</v>
      </c>
      <c r="J28" s="36">
        <v>1.2909352305666573</v>
      </c>
      <c r="K28" s="36"/>
      <c r="L28" s="36">
        <f t="shared" si="3"/>
        <v>1.3030969466210827</v>
      </c>
      <c r="M28" s="36">
        <f t="shared" si="4"/>
        <v>2.1056999696769791E-2</v>
      </c>
      <c r="N28" s="37">
        <f t="shared" si="5"/>
        <v>1.6159196559680674E-2</v>
      </c>
    </row>
    <row r="29" spans="1:17">
      <c r="A29" s="9">
        <v>1600</v>
      </c>
      <c r="B29" s="36">
        <v>1.4184648145122332</v>
      </c>
      <c r="C29" s="36">
        <v>1.4322771306569333</v>
      </c>
      <c r="D29" s="36">
        <v>1.417263743543129</v>
      </c>
      <c r="E29" s="36">
        <v>1.4664837098238912</v>
      </c>
      <c r="F29" s="36">
        <v>1.4714401397683741</v>
      </c>
      <c r="G29" s="36">
        <v>1.4615272798794083</v>
      </c>
      <c r="H29" s="36">
        <v>1.4364441169969684</v>
      </c>
      <c r="I29" s="36">
        <v>1.4419524242202204</v>
      </c>
      <c r="J29" s="36">
        <v>1.4529690386667247</v>
      </c>
      <c r="K29" s="36"/>
      <c r="L29" s="36">
        <f t="shared" si="3"/>
        <v>1.4443135997853203</v>
      </c>
      <c r="M29" s="36">
        <f t="shared" si="4"/>
        <v>2.0033800427300585E-2</v>
      </c>
      <c r="N29" s="37">
        <f t="shared" si="5"/>
        <v>1.3870810626084506E-2</v>
      </c>
    </row>
    <row r="30" spans="1:17">
      <c r="A30" s="9">
        <v>2500</v>
      </c>
      <c r="B30" s="36">
        <v>1.5960971055176854</v>
      </c>
      <c r="C30" s="36">
        <v>1.5695883697690658</v>
      </c>
      <c r="D30" s="36">
        <v>1.5701831361085006</v>
      </c>
      <c r="E30" s="36">
        <v>1.6032619855960122</v>
      </c>
      <c r="F30" s="36">
        <v>1.6478831154618461</v>
      </c>
      <c r="G30" s="36">
        <v>1.6472633775470431</v>
      </c>
      <c r="H30" s="36">
        <v>1.6070671898992219</v>
      </c>
      <c r="I30" s="36">
        <v>1.6162504309843606</v>
      </c>
      <c r="J30" s="36">
        <v>1.6089038381162497</v>
      </c>
      <c r="K30" s="36"/>
      <c r="L30" s="36">
        <f t="shared" si="3"/>
        <v>1.6073887276666652</v>
      </c>
      <c r="M30" s="36">
        <f t="shared" si="4"/>
        <v>2.7991886568126772E-2</v>
      </c>
      <c r="N30" s="37">
        <f t="shared" si="5"/>
        <v>1.7414509686627361E-2</v>
      </c>
    </row>
    <row r="31" spans="1:17">
      <c r="A31" s="9">
        <v>4000</v>
      </c>
      <c r="B31" s="36">
        <v>1.8440343481772983</v>
      </c>
      <c r="C31" s="36">
        <v>1.8692868563688361</v>
      </c>
      <c r="D31" s="36">
        <v>1.8356168454467856</v>
      </c>
      <c r="E31" s="36">
        <v>1.8379224925363535</v>
      </c>
      <c r="F31" s="36">
        <v>1.8236557975217278</v>
      </c>
      <c r="G31" s="36">
        <v>1.8658355914780127</v>
      </c>
      <c r="H31" s="36">
        <v>1.8652491449702406</v>
      </c>
      <c r="I31" s="36">
        <v>1.8842447834374145</v>
      </c>
      <c r="J31" s="36">
        <v>1.8615725697830459</v>
      </c>
      <c r="K31" s="36"/>
      <c r="L31" s="36">
        <f t="shared" si="3"/>
        <v>1.8541576033021903</v>
      </c>
      <c r="M31" s="36">
        <f t="shared" si="4"/>
        <v>1.9649081126064925E-2</v>
      </c>
      <c r="N31" s="37">
        <f t="shared" si="5"/>
        <v>1.0597309037306534E-2</v>
      </c>
    </row>
    <row r="32" spans="1:17">
      <c r="A32" s="9">
        <v>6300</v>
      </c>
      <c r="B32" s="36">
        <v>2.103075266901711</v>
      </c>
      <c r="C32" s="36">
        <v>2.1409090024284976</v>
      </c>
      <c r="D32" s="36">
        <v>2.1240940088610367</v>
      </c>
      <c r="E32" s="36">
        <v>2.1126782638358552</v>
      </c>
      <c r="F32" s="36">
        <v>2.1281671074123647</v>
      </c>
      <c r="G32" s="36">
        <v>2.1151564788080965</v>
      </c>
      <c r="H32" s="36">
        <v>2.1569566668828992</v>
      </c>
      <c r="I32" s="36">
        <v>2.1451796463887405</v>
      </c>
      <c r="J32" s="36">
        <v>2.0974409837872221</v>
      </c>
      <c r="K32" s="36"/>
      <c r="L32" s="36">
        <f t="shared" si="3"/>
        <v>2.1248508250340472</v>
      </c>
      <c r="M32" s="36">
        <f t="shared" si="4"/>
        <v>1.9940873674697275E-2</v>
      </c>
      <c r="N32" s="37">
        <f t="shared" si="5"/>
        <v>9.3845993515228321E-3</v>
      </c>
    </row>
    <row r="33" spans="1:17">
      <c r="A33" s="9">
        <v>10000</v>
      </c>
      <c r="B33" s="36">
        <v>2.3364582579122861</v>
      </c>
      <c r="C33" s="36">
        <v>2.3555911106533518</v>
      </c>
      <c r="D33" s="36">
        <v>2.3484832618130183</v>
      </c>
      <c r="E33" s="36">
        <v>2.4247178613987872</v>
      </c>
      <c r="F33" s="36">
        <v>2.412932330734531</v>
      </c>
      <c r="G33" s="36">
        <v>2.4191352416104555</v>
      </c>
      <c r="H33" s="36">
        <v>2.3634250828351573</v>
      </c>
      <c r="I33" s="36">
        <v>2.3597485076479621</v>
      </c>
      <c r="J33" s="36">
        <v>2.4032546473631022</v>
      </c>
      <c r="K33" s="36"/>
      <c r="L33" s="36">
        <f t="shared" si="3"/>
        <v>2.3804162557742945</v>
      </c>
      <c r="M33" s="36">
        <f t="shared" si="4"/>
        <v>3.414096634978396E-2</v>
      </c>
      <c r="N33" s="37">
        <f t="shared" si="5"/>
        <v>1.4342435390014882E-2</v>
      </c>
    </row>
    <row r="34" spans="1:17">
      <c r="A34" s="9">
        <v>16000</v>
      </c>
      <c r="B34" s="36">
        <v>2.7885144011340222</v>
      </c>
      <c r="C34" s="36">
        <v>2.8810243575697481</v>
      </c>
      <c r="D34" s="36">
        <v>2.8648050794933542</v>
      </c>
      <c r="E34" s="36">
        <v>2.8489351943505485</v>
      </c>
      <c r="F34" s="36">
        <v>2.8328220085656635</v>
      </c>
      <c r="G34" s="36">
        <v>2.8824010417499237</v>
      </c>
      <c r="H34" s="36">
        <v>2.7947663702437899</v>
      </c>
      <c r="I34" s="36">
        <v>2.796603018460817</v>
      </c>
      <c r="J34" s="36">
        <v>2.8504780328269632</v>
      </c>
      <c r="K34" s="36"/>
      <c r="L34" s="36">
        <f t="shared" si="3"/>
        <v>2.8378166115994254</v>
      </c>
      <c r="M34" s="36">
        <f t="shared" si="4"/>
        <v>3.6868906529164136E-2</v>
      </c>
      <c r="N34" s="37">
        <f t="shared" si="5"/>
        <v>1.2991997572522632E-2</v>
      </c>
    </row>
    <row r="35" spans="1:17">
      <c r="A35" s="9">
        <v>25000</v>
      </c>
      <c r="B35" s="36">
        <v>3.629624851131402</v>
      </c>
      <c r="C35" s="36">
        <v>3.5021218737594291</v>
      </c>
      <c r="D35" s="36">
        <v>3.535200476379516</v>
      </c>
      <c r="E35" s="36">
        <v>3.6440537745604962</v>
      </c>
      <c r="F35" s="36">
        <v>3.5621509824198552</v>
      </c>
      <c r="G35" s="36">
        <v>3.6310237849017581</v>
      </c>
      <c r="H35" s="36">
        <v>3.5746946626326492</v>
      </c>
      <c r="I35" s="36">
        <v>3.5894053402566519</v>
      </c>
      <c r="J35" s="36">
        <v>3.5422085828796437</v>
      </c>
      <c r="K35" s="36"/>
      <c r="L35" s="36">
        <f t="shared" si="3"/>
        <v>3.5789427032134884</v>
      </c>
      <c r="M35" s="36">
        <f t="shared" si="4"/>
        <v>4.8854712096607369E-2</v>
      </c>
      <c r="N35" s="37">
        <f t="shared" si="5"/>
        <v>1.3650599114856275E-2</v>
      </c>
    </row>
    <row r="36" spans="1:17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39"/>
    </row>
    <row r="37" spans="1:17">
      <c r="A37" s="9"/>
      <c r="B37" s="40"/>
      <c r="C37" s="9"/>
      <c r="D37" s="9"/>
      <c r="E37" s="40"/>
      <c r="F37" s="9"/>
      <c r="G37" s="9"/>
      <c r="H37" s="40"/>
      <c r="I37" s="9"/>
      <c r="J37" s="9"/>
      <c r="K37" s="9"/>
      <c r="L37" s="9"/>
      <c r="M37" s="44" t="s">
        <v>58</v>
      </c>
      <c r="N37" s="41">
        <f>AVERAGE(N24:N35)</f>
        <v>1.2963065728006864E-2</v>
      </c>
    </row>
    <row r="38" spans="1:17" s="2" customFormat="1">
      <c r="O38" s="45"/>
      <c r="P38" s="45"/>
      <c r="Q38" s="45"/>
    </row>
    <row r="39" spans="1:17">
      <c r="A39" s="33" t="s">
        <v>3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:17">
      <c r="A40" s="9"/>
      <c r="B40" s="51" t="s">
        <v>61</v>
      </c>
      <c r="C40" s="51"/>
      <c r="D40" s="51"/>
      <c r="E40" s="51" t="s">
        <v>62</v>
      </c>
      <c r="F40" s="51"/>
      <c r="G40" s="51"/>
      <c r="H40" s="51" t="s">
        <v>63</v>
      </c>
      <c r="I40" s="51"/>
      <c r="J40" s="51"/>
      <c r="K40" s="38"/>
      <c r="L40" s="51"/>
      <c r="M40" s="51"/>
      <c r="N40" s="51"/>
    </row>
    <row r="41" spans="1:17">
      <c r="A41" s="9" t="s">
        <v>79</v>
      </c>
      <c r="B41" s="38" t="s">
        <v>80</v>
      </c>
      <c r="C41" s="38" t="s">
        <v>81</v>
      </c>
      <c r="D41" s="38" t="s">
        <v>82</v>
      </c>
      <c r="E41" s="38" t="s">
        <v>80</v>
      </c>
      <c r="F41" s="38" t="s">
        <v>81</v>
      </c>
      <c r="G41" s="38" t="s">
        <v>82</v>
      </c>
      <c r="H41" s="38" t="s">
        <v>80</v>
      </c>
      <c r="I41" s="38" t="s">
        <v>81</v>
      </c>
      <c r="J41" s="38" t="s">
        <v>82</v>
      </c>
      <c r="K41" s="35"/>
      <c r="L41" s="43" t="s">
        <v>58</v>
      </c>
      <c r="M41" s="43" t="s">
        <v>83</v>
      </c>
      <c r="N41" s="43" t="s">
        <v>7</v>
      </c>
    </row>
    <row r="42" spans="1:17">
      <c r="A42" s="9">
        <v>0</v>
      </c>
      <c r="B42" s="36">
        <v>0.99967105263157907</v>
      </c>
      <c r="C42" s="36">
        <v>1.006578947368421</v>
      </c>
      <c r="D42" s="36">
        <v>0.99375000000000002</v>
      </c>
      <c r="E42" s="36">
        <v>0.99248856956237774</v>
      </c>
      <c r="F42" s="36">
        <v>1.0062050947093404</v>
      </c>
      <c r="G42" s="36">
        <v>1.0013063357282821</v>
      </c>
      <c r="H42" s="36">
        <v>0.99843014128728391</v>
      </c>
      <c r="I42" s="36">
        <v>1.0021978021978022</v>
      </c>
      <c r="J42" s="36">
        <v>0.99937205651491356</v>
      </c>
      <c r="K42" s="36"/>
      <c r="L42" s="36">
        <f t="shared" ref="L42:L53" si="6">AVERAGE(B42:J42)</f>
        <v>0.99999999999999978</v>
      </c>
      <c r="M42" s="36">
        <f t="shared" ref="M42:M53" si="7">STDEV(B42:J42)</f>
        <v>4.831843066480563E-3</v>
      </c>
      <c r="N42" s="37">
        <f>M42/L42</f>
        <v>4.8318430664805638E-3</v>
      </c>
    </row>
    <row r="43" spans="1:17">
      <c r="A43" s="9">
        <v>250</v>
      </c>
      <c r="B43" s="36">
        <v>1.0792526814259689</v>
      </c>
      <c r="C43" s="36">
        <v>1.0782661616074805</v>
      </c>
      <c r="D43" s="36">
        <v>1.0644548841486474</v>
      </c>
      <c r="E43" s="36">
        <v>1.0577863710189721</v>
      </c>
      <c r="F43" s="36">
        <v>1.0646423937940948</v>
      </c>
      <c r="G43" s="36">
        <v>1.0685601210941651</v>
      </c>
      <c r="H43" s="36">
        <v>1.0555421344541436</v>
      </c>
      <c r="I43" s="36">
        <v>1.0583669572938958</v>
      </c>
      <c r="J43" s="36">
        <v>1.0574253496806449</v>
      </c>
      <c r="K43" s="36"/>
      <c r="L43" s="36">
        <f t="shared" si="6"/>
        <v>1.0649218949464461</v>
      </c>
      <c r="M43" s="36">
        <f t="shared" si="7"/>
        <v>8.9095090387137626E-3</v>
      </c>
      <c r="N43" s="37">
        <f t="shared" ref="N43:N53" si="8">M43/L43</f>
        <v>8.3663497586006653E-3</v>
      </c>
    </row>
    <row r="44" spans="1:17">
      <c r="A44" s="9">
        <v>400</v>
      </c>
      <c r="B44" s="36">
        <v>1.0924342105263158</v>
      </c>
      <c r="C44" s="36">
        <v>1.080592105263158</v>
      </c>
      <c r="D44" s="36">
        <v>1.0934210526315791</v>
      </c>
      <c r="E44" s="36">
        <v>1.0963422599608101</v>
      </c>
      <c r="F44" s="36">
        <v>1.0894839973873287</v>
      </c>
      <c r="G44" s="36">
        <v>1.0953625081645983</v>
      </c>
      <c r="H44" s="36">
        <v>1.0822605965463108</v>
      </c>
      <c r="I44" s="36">
        <v>1.0756671899529042</v>
      </c>
      <c r="J44" s="36">
        <v>1.0756671899529042</v>
      </c>
      <c r="K44" s="36"/>
      <c r="L44" s="36">
        <f t="shared" si="6"/>
        <v>1.0868034567095455</v>
      </c>
      <c r="M44" s="36">
        <f t="shared" si="7"/>
        <v>8.3230157675689524E-3</v>
      </c>
      <c r="N44" s="37">
        <f t="shared" si="8"/>
        <v>7.6582529400192429E-3</v>
      </c>
    </row>
    <row r="45" spans="1:17">
      <c r="A45" s="9">
        <v>630</v>
      </c>
      <c r="B45" s="36">
        <v>1.1713815789473685</v>
      </c>
      <c r="C45" s="36">
        <v>1.1881578947368421</v>
      </c>
      <c r="D45" s="36">
        <v>1.1634868421052633</v>
      </c>
      <c r="E45" s="36">
        <v>1.2178314826910517</v>
      </c>
      <c r="F45" s="36">
        <v>1.2158719790986285</v>
      </c>
      <c r="G45" s="36">
        <v>1.219790986283475</v>
      </c>
      <c r="H45" s="36">
        <v>1.1576138147566717</v>
      </c>
      <c r="I45" s="36">
        <v>1.1708006279434848</v>
      </c>
      <c r="J45" s="36">
        <v>1.1557299843014126</v>
      </c>
      <c r="K45" s="36"/>
      <c r="L45" s="36">
        <f t="shared" si="6"/>
        <v>1.1845183545404667</v>
      </c>
      <c r="M45" s="36">
        <f t="shared" si="7"/>
        <v>2.6706551200768421E-2</v>
      </c>
      <c r="N45" s="37">
        <f t="shared" si="8"/>
        <v>2.2546338010211091E-2</v>
      </c>
    </row>
    <row r="46" spans="1:17">
      <c r="A46" s="9">
        <v>1000</v>
      </c>
      <c r="B46" s="36">
        <v>1.2317609799474201</v>
      </c>
      <c r="C46" s="36">
        <v>1.2386643641424819</v>
      </c>
      <c r="D46" s="36">
        <v>1.2416229573689366</v>
      </c>
      <c r="E46" s="36">
        <v>1.257179888571226</v>
      </c>
      <c r="F46" s="36">
        <v>1.2699083453869782</v>
      </c>
      <c r="G46" s="36">
        <v>1.2640336730104771</v>
      </c>
      <c r="H46" s="36">
        <v>1.2660487686372672</v>
      </c>
      <c r="I46" s="36">
        <v>1.2735791702351098</v>
      </c>
      <c r="J46" s="36">
        <v>1.2876986732310645</v>
      </c>
      <c r="K46" s="36"/>
      <c r="L46" s="36">
        <f t="shared" si="6"/>
        <v>1.2589440911701066</v>
      </c>
      <c r="M46" s="36">
        <f t="shared" si="7"/>
        <v>1.8340289104596671E-2</v>
      </c>
      <c r="N46" s="37">
        <f t="shared" si="8"/>
        <v>1.4567993315374764E-2</v>
      </c>
    </row>
    <row r="47" spans="1:17">
      <c r="A47" s="9">
        <v>1600</v>
      </c>
      <c r="B47" s="36">
        <v>1.3540494999742256</v>
      </c>
      <c r="C47" s="36">
        <v>1.3639114773957421</v>
      </c>
      <c r="D47" s="36">
        <v>1.3550356977163773</v>
      </c>
      <c r="E47" s="36">
        <v>1.3785897843522477</v>
      </c>
      <c r="F47" s="36">
        <v>1.3599866551599944</v>
      </c>
      <c r="G47" s="36">
        <v>1.3746733361012469</v>
      </c>
      <c r="H47" s="36">
        <v>1.3695917906076014</v>
      </c>
      <c r="I47" s="36">
        <v>1.3648852896089496</v>
      </c>
      <c r="J47" s="36">
        <v>1.3677091902081409</v>
      </c>
      <c r="K47" s="36"/>
      <c r="L47" s="36">
        <f t="shared" si="6"/>
        <v>1.3653814134582805</v>
      </c>
      <c r="M47" s="36">
        <f t="shared" si="7"/>
        <v>8.2983663590590513E-3</v>
      </c>
      <c r="N47" s="37">
        <f t="shared" si="8"/>
        <v>6.0776910226430364E-3</v>
      </c>
    </row>
    <row r="48" spans="1:17">
      <c r="A48" s="9">
        <v>2500</v>
      </c>
      <c r="B48" s="36">
        <v>1.5724720222962763</v>
      </c>
      <c r="C48" s="36">
        <v>1.5695143946681327</v>
      </c>
      <c r="D48" s="36">
        <v>1.5705002705441806</v>
      </c>
      <c r="E48" s="36">
        <v>1.58662265742113</v>
      </c>
      <c r="F48" s="36">
        <v>1.5885802424395399</v>
      </c>
      <c r="G48" s="36">
        <v>1.5846650724027203</v>
      </c>
      <c r="H48" s="36">
        <v>1.5413465124953376</v>
      </c>
      <c r="I48" s="36">
        <v>1.5714582880752221</v>
      </c>
      <c r="J48" s="36">
        <v>1.5554614072984088</v>
      </c>
      <c r="K48" s="36"/>
      <c r="L48" s="36">
        <f t="shared" si="6"/>
        <v>1.5711800964045499</v>
      </c>
      <c r="M48" s="36">
        <f t="shared" si="7"/>
        <v>1.5269190610241148E-2</v>
      </c>
      <c r="N48" s="37">
        <f t="shared" si="8"/>
        <v>9.7182943223267596E-3</v>
      </c>
    </row>
    <row r="49" spans="1:17">
      <c r="A49" s="9">
        <v>4000</v>
      </c>
      <c r="B49" s="36">
        <v>1.7739975959474545</v>
      </c>
      <c r="C49" s="36">
        <v>1.7818820297072209</v>
      </c>
      <c r="D49" s="36">
        <v>1.7533009573280676</v>
      </c>
      <c r="E49" s="36">
        <v>1.8082184073998704</v>
      </c>
      <c r="F49" s="36">
        <v>1.818981612205822</v>
      </c>
      <c r="G49" s="36">
        <v>1.7827781051312575</v>
      </c>
      <c r="H49" s="36">
        <v>1.7430911107070508</v>
      </c>
      <c r="I49" s="36">
        <v>1.7336842509622747</v>
      </c>
      <c r="J49" s="36">
        <v>1.7026416138045128</v>
      </c>
      <c r="K49" s="36"/>
      <c r="L49" s="36">
        <f t="shared" si="6"/>
        <v>1.7665084092437258</v>
      </c>
      <c r="M49" s="36">
        <f t="shared" si="7"/>
        <v>3.6961973172807625E-2</v>
      </c>
      <c r="N49" s="37">
        <f t="shared" si="8"/>
        <v>2.0923745949577289E-2</v>
      </c>
    </row>
    <row r="50" spans="1:17">
      <c r="A50" s="9">
        <v>6300</v>
      </c>
      <c r="B50" s="36">
        <v>2.0716916188249854</v>
      </c>
      <c r="C50" s="36">
        <v>2.0943815746502117</v>
      </c>
      <c r="D50" s="36">
        <v>2.1003006935611404</v>
      </c>
      <c r="E50" s="36">
        <v>2.1684620605888929</v>
      </c>
      <c r="F50" s="36">
        <v>2.1478939922635236</v>
      </c>
      <c r="G50" s="36">
        <v>2.1733592197139804</v>
      </c>
      <c r="H50" s="36">
        <v>2.0404636979144768</v>
      </c>
      <c r="I50" s="36">
        <v>2.0753031796047567</v>
      </c>
      <c r="J50" s="36">
        <v>2.0856608633505154</v>
      </c>
      <c r="K50" s="36"/>
      <c r="L50" s="36">
        <f t="shared" si="6"/>
        <v>2.1063907667191648</v>
      </c>
      <c r="M50" s="36">
        <f t="shared" si="7"/>
        <v>4.6351945572719072E-2</v>
      </c>
      <c r="N50" s="37">
        <f t="shared" si="8"/>
        <v>2.2005387749071424E-2</v>
      </c>
    </row>
    <row r="51" spans="1:17">
      <c r="A51" s="9">
        <v>10000</v>
      </c>
      <c r="B51" s="36">
        <v>2.3382748466415797</v>
      </c>
      <c r="C51" s="36">
        <v>2.3451782308366411</v>
      </c>
      <c r="D51" s="36">
        <v>2.3323576601886695</v>
      </c>
      <c r="E51" s="36">
        <v>2.3459525023494217</v>
      </c>
      <c r="F51" s="36">
        <v>2.3390987179101703</v>
      </c>
      <c r="G51" s="36">
        <v>2.3812005366084281</v>
      </c>
      <c r="H51" s="36">
        <v>2.2610030797522049</v>
      </c>
      <c r="I51" s="36">
        <v>2.2421770757575987</v>
      </c>
      <c r="J51" s="36">
        <v>2.2402944753581382</v>
      </c>
      <c r="K51" s="36"/>
      <c r="L51" s="36">
        <f t="shared" si="6"/>
        <v>2.3139485694892059</v>
      </c>
      <c r="M51" s="36">
        <f t="shared" si="7"/>
        <v>5.179872183762111E-2</v>
      </c>
      <c r="N51" s="37">
        <f t="shared" si="8"/>
        <v>2.2385424862340589E-2</v>
      </c>
    </row>
    <row r="52" spans="1:17">
      <c r="A52" s="9">
        <v>16000</v>
      </c>
      <c r="B52" s="36">
        <v>2.8472661414956648</v>
      </c>
      <c r="C52" s="36">
        <v>2.8334683824160729</v>
      </c>
      <c r="D52" s="36">
        <v>2.8009450931570363</v>
      </c>
      <c r="E52" s="36">
        <v>2.9187854487412408</v>
      </c>
      <c r="F52" s="36">
        <v>2.9090007170994663</v>
      </c>
      <c r="G52" s="36">
        <v>2.8776895758457885</v>
      </c>
      <c r="H52" s="36">
        <v>2.7449216735257287</v>
      </c>
      <c r="I52" s="36">
        <v>2.7279893259851309</v>
      </c>
      <c r="J52" s="36">
        <v>2.7355148137809522</v>
      </c>
      <c r="K52" s="36"/>
      <c r="L52" s="36">
        <f t="shared" si="6"/>
        <v>2.8217312413385645</v>
      </c>
      <c r="M52" s="36">
        <f t="shared" si="7"/>
        <v>7.3747203438863831E-2</v>
      </c>
      <c r="N52" s="37">
        <f t="shared" si="8"/>
        <v>2.6135445629428496E-2</v>
      </c>
    </row>
    <row r="53" spans="1:17">
      <c r="A53" s="9">
        <v>25000</v>
      </c>
      <c r="B53" s="36">
        <v>3.4629734262125904</v>
      </c>
      <c r="C53" s="36">
        <v>3.4521146155830755</v>
      </c>
      <c r="D53" s="36">
        <v>3.4373071465428282</v>
      </c>
      <c r="E53" s="36">
        <v>3.4733750848477869</v>
      </c>
      <c r="F53" s="36">
        <v>3.47239501287125</v>
      </c>
      <c r="G53" s="36">
        <v>3.4880761644958449</v>
      </c>
      <c r="H53" s="36">
        <v>3.3863496167697846</v>
      </c>
      <c r="I53" s="36">
        <v>3.4683230215162983</v>
      </c>
      <c r="J53" s="36">
        <v>3.4815141441191861</v>
      </c>
      <c r="K53" s="36"/>
      <c r="L53" s="36">
        <f t="shared" si="6"/>
        <v>3.4580475814398492</v>
      </c>
      <c r="M53" s="36">
        <f t="shared" si="7"/>
        <v>3.0880797007663285E-2</v>
      </c>
      <c r="N53" s="37">
        <f t="shared" si="8"/>
        <v>8.930124956466114E-3</v>
      </c>
    </row>
    <row r="54" spans="1:17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39"/>
    </row>
    <row r="55" spans="1:17">
      <c r="A55" s="9"/>
      <c r="B55" s="40"/>
      <c r="C55" s="40"/>
      <c r="D55" s="40"/>
      <c r="E55" s="40"/>
      <c r="F55" s="9"/>
      <c r="G55" s="9"/>
      <c r="H55" s="40"/>
      <c r="I55" s="9"/>
      <c r="J55" s="9"/>
      <c r="K55" s="9"/>
      <c r="L55" s="9"/>
      <c r="M55" s="44" t="s">
        <v>58</v>
      </c>
      <c r="N55" s="41">
        <f>AVERAGE(N42:N53)</f>
        <v>1.451224096521167E-2</v>
      </c>
    </row>
    <row r="56" spans="1:17" s="2" customFormat="1">
      <c r="O56" s="45"/>
      <c r="P56" s="45"/>
      <c r="Q56" s="45"/>
    </row>
    <row r="57" spans="1:17">
      <c r="A57" s="33" t="s">
        <v>4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46"/>
      <c r="P57" s="46"/>
      <c r="Q57" s="46"/>
    </row>
    <row r="58" spans="1:17">
      <c r="A58" s="9"/>
      <c r="B58" s="51" t="s">
        <v>61</v>
      </c>
      <c r="C58" s="51"/>
      <c r="D58" s="51"/>
      <c r="E58" s="51" t="s">
        <v>62</v>
      </c>
      <c r="F58" s="51"/>
      <c r="G58" s="51"/>
      <c r="H58" s="51" t="s">
        <v>63</v>
      </c>
      <c r="I58" s="51"/>
      <c r="J58" s="51"/>
      <c r="K58" s="9"/>
      <c r="L58" s="51"/>
      <c r="M58" s="51"/>
      <c r="N58" s="51"/>
    </row>
    <row r="59" spans="1:17">
      <c r="A59" s="9" t="s">
        <v>79</v>
      </c>
      <c r="B59" s="38" t="s">
        <v>80</v>
      </c>
      <c r="C59" s="38" t="s">
        <v>81</v>
      </c>
      <c r="D59" s="38" t="s">
        <v>82</v>
      </c>
      <c r="E59" s="38" t="s">
        <v>80</v>
      </c>
      <c r="F59" s="38" t="s">
        <v>81</v>
      </c>
      <c r="G59" s="38" t="s">
        <v>82</v>
      </c>
      <c r="H59" s="38" t="s">
        <v>80</v>
      </c>
      <c r="I59" s="38" t="s">
        <v>81</v>
      </c>
      <c r="J59" s="38" t="s">
        <v>82</v>
      </c>
      <c r="K59" s="9"/>
      <c r="L59" s="43" t="s">
        <v>58</v>
      </c>
      <c r="M59" s="43" t="s">
        <v>83</v>
      </c>
      <c r="N59" s="43" t="s">
        <v>7</v>
      </c>
    </row>
    <row r="60" spans="1:17">
      <c r="A60" s="9">
        <v>0</v>
      </c>
      <c r="B60" s="36">
        <v>1.0033971587399628</v>
      </c>
      <c r="C60" s="36">
        <v>1.0033971587399628</v>
      </c>
      <c r="D60" s="36">
        <v>0.99320568252007413</v>
      </c>
      <c r="E60" s="36">
        <v>1.0108499095840868</v>
      </c>
      <c r="F60" s="36">
        <v>1</v>
      </c>
      <c r="G60" s="36">
        <v>0.98915009041591329</v>
      </c>
      <c r="H60" s="36">
        <v>0.99445579223810932</v>
      </c>
      <c r="I60" s="36">
        <v>1.0058360081704114</v>
      </c>
      <c r="J60" s="36">
        <v>0.99970819959147961</v>
      </c>
      <c r="K60" s="9"/>
      <c r="L60" s="36">
        <f t="shared" ref="L60:L71" si="9">AVERAGE(B60:J60)</f>
        <v>1</v>
      </c>
      <c r="M60" s="36">
        <f t="shared" ref="M60:M71" si="10">STDEV(B60:J60)</f>
        <v>6.7967600695412597E-3</v>
      </c>
      <c r="N60" s="37">
        <f>M60/L60</f>
        <v>6.7967600695412597E-3</v>
      </c>
    </row>
    <row r="61" spans="1:17">
      <c r="A61" s="9">
        <v>250</v>
      </c>
      <c r="B61" s="36">
        <v>1.0990987084881019</v>
      </c>
      <c r="C61" s="36">
        <v>1.094468975090932</v>
      </c>
      <c r="D61" s="36">
        <v>1.0972468151292338</v>
      </c>
      <c r="E61" s="36">
        <v>1.0852491359121681</v>
      </c>
      <c r="F61" s="36">
        <v>1.1096469099917921</v>
      </c>
      <c r="G61" s="36">
        <v>1.1051288036807507</v>
      </c>
      <c r="H61" s="36">
        <v>1.1014745033968449</v>
      </c>
      <c r="I61" s="36">
        <v>1.1093484275672751</v>
      </c>
      <c r="J61" s="36">
        <v>1.1032242643236072</v>
      </c>
      <c r="K61" s="9"/>
      <c r="L61" s="36">
        <f t="shared" si="9"/>
        <v>1.1005429492867451</v>
      </c>
      <c r="M61" s="36">
        <f t="shared" si="10"/>
        <v>7.6913106337156934E-3</v>
      </c>
      <c r="N61" s="37">
        <f t="shared" ref="N61:N71" si="11">M61/L61</f>
        <v>6.9886510460135907E-3</v>
      </c>
    </row>
    <row r="62" spans="1:17">
      <c r="A62" s="9">
        <v>400</v>
      </c>
      <c r="B62" s="36">
        <v>1.1074322286030072</v>
      </c>
      <c r="C62" s="36">
        <v>1.1018765485264037</v>
      </c>
      <c r="D62" s="36">
        <v>1.1074322286030072</v>
      </c>
      <c r="E62" s="36">
        <v>1.1322374415469996</v>
      </c>
      <c r="F62" s="36">
        <v>1.1412736541690827</v>
      </c>
      <c r="G62" s="36">
        <v>1.162960564462082</v>
      </c>
      <c r="H62" s="36">
        <v>1.1303455586884221</v>
      </c>
      <c r="I62" s="36">
        <v>1.1268460368348978</v>
      </c>
      <c r="J62" s="36">
        <v>1.1277209172982789</v>
      </c>
      <c r="K62" s="9"/>
      <c r="L62" s="36">
        <f t="shared" si="9"/>
        <v>1.1264583531924643</v>
      </c>
      <c r="M62" s="36">
        <f t="shared" si="10"/>
        <v>1.9138995273172886E-2</v>
      </c>
      <c r="N62" s="37">
        <f t="shared" si="11"/>
        <v>1.6990415330430629E-2</v>
      </c>
    </row>
    <row r="63" spans="1:17">
      <c r="A63" s="9">
        <v>630</v>
      </c>
      <c r="B63" s="36">
        <v>1.1749038856006908</v>
      </c>
      <c r="C63" s="36">
        <v>1.1730536432611622</v>
      </c>
      <c r="D63" s="36">
        <v>1.172128522091398</v>
      </c>
      <c r="E63" s="36">
        <v>1.2142870577613933</v>
      </c>
      <c r="F63" s="36">
        <v>1.2160926890740498</v>
      </c>
      <c r="G63" s="36">
        <v>1.2115786107924089</v>
      </c>
      <c r="H63" s="36">
        <v>1.1747910461933486</v>
      </c>
      <c r="I63" s="36">
        <v>1.1756651466741475</v>
      </c>
      <c r="J63" s="36">
        <v>1.1765392471549461</v>
      </c>
      <c r="K63" s="9"/>
      <c r="L63" s="36">
        <f t="shared" si="9"/>
        <v>1.1876710942892827</v>
      </c>
      <c r="M63" s="36">
        <f t="shared" si="10"/>
        <v>1.9811503563279469E-2</v>
      </c>
      <c r="N63" s="37">
        <f t="shared" si="11"/>
        <v>1.6680968037817677E-2</v>
      </c>
    </row>
    <row r="64" spans="1:17">
      <c r="A64" s="9">
        <v>1000</v>
      </c>
      <c r="B64" s="36">
        <v>1.2820548140695429</v>
      </c>
      <c r="C64" s="36">
        <v>1.2681697438810644</v>
      </c>
      <c r="D64" s="36">
        <v>1.2746494433023543</v>
      </c>
      <c r="E64" s="36">
        <v>1.2990209916552808</v>
      </c>
      <c r="F64" s="36">
        <v>1.2854707031470545</v>
      </c>
      <c r="G64" s="36">
        <v>1.2863740557142693</v>
      </c>
      <c r="H64" s="36">
        <v>1.3049335093333183</v>
      </c>
      <c r="I64" s="36">
        <v>1.3093066109061509</v>
      </c>
      <c r="J64" s="36">
        <v>1.2874411030419868</v>
      </c>
      <c r="K64" s="9"/>
      <c r="L64" s="36">
        <f t="shared" si="9"/>
        <v>1.2886023305612246</v>
      </c>
      <c r="M64" s="36">
        <f t="shared" si="10"/>
        <v>1.3578878385180716E-2</v>
      </c>
      <c r="N64" s="37">
        <f t="shared" si="11"/>
        <v>1.0537679517673005E-2</v>
      </c>
    </row>
    <row r="65" spans="1:14">
      <c r="A65" s="9">
        <v>1600</v>
      </c>
      <c r="B65" s="36">
        <v>1.4385634189835228</v>
      </c>
      <c r="C65" s="36">
        <v>1.4413387824928159</v>
      </c>
      <c r="D65" s="36">
        <v>1.4200609955882366</v>
      </c>
      <c r="E65" s="36">
        <v>1.4508247597193749</v>
      </c>
      <c r="F65" s="36">
        <v>1.4535332066883595</v>
      </c>
      <c r="G65" s="36">
        <v>1.4345740779054676</v>
      </c>
      <c r="H65" s="36">
        <v>1.4475103962025193</v>
      </c>
      <c r="I65" s="36">
        <v>1.4274060851441508</v>
      </c>
      <c r="J65" s="36">
        <v>1.4309024870673452</v>
      </c>
      <c r="K65" s="9"/>
      <c r="L65" s="36">
        <f t="shared" si="9"/>
        <v>1.4383015788657549</v>
      </c>
      <c r="M65" s="36">
        <f t="shared" si="10"/>
        <v>1.1197095115877395E-2</v>
      </c>
      <c r="N65" s="37">
        <f t="shared" si="11"/>
        <v>7.7849425185971275E-3</v>
      </c>
    </row>
    <row r="66" spans="1:14">
      <c r="A66" s="9">
        <v>2500</v>
      </c>
      <c r="B66" s="36">
        <v>1.6009353845792273</v>
      </c>
      <c r="C66" s="36">
        <v>1.5898306304665393</v>
      </c>
      <c r="D66" s="36">
        <v>1.5759496878256789</v>
      </c>
      <c r="E66" s="36">
        <v>1.5605292072427339</v>
      </c>
      <c r="F66" s="36">
        <v>1.5677538794984878</v>
      </c>
      <c r="G66" s="36">
        <v>1.5722692996583334</v>
      </c>
      <c r="H66" s="36">
        <v>1.5939588641226714</v>
      </c>
      <c r="I66" s="36">
        <v>1.5983306657247633</v>
      </c>
      <c r="J66" s="36">
        <v>1.5686024148305389</v>
      </c>
      <c r="K66" s="9"/>
      <c r="L66" s="36">
        <f t="shared" si="9"/>
        <v>1.5809066704387746</v>
      </c>
      <c r="M66" s="36">
        <f t="shared" si="10"/>
        <v>1.49730979464349E-2</v>
      </c>
      <c r="N66" s="37">
        <f t="shared" si="11"/>
        <v>9.4712092917409053E-3</v>
      </c>
    </row>
    <row r="67" spans="1:14">
      <c r="A67" s="9">
        <v>4000</v>
      </c>
      <c r="B67" s="36">
        <v>1.8450345762046534</v>
      </c>
      <c r="C67" s="36">
        <v>1.8570754645031777</v>
      </c>
      <c r="D67" s="36">
        <v>1.8589279088567972</v>
      </c>
      <c r="E67" s="36">
        <v>1.8583980807399845</v>
      </c>
      <c r="F67" s="36">
        <v>1.8538786301545271</v>
      </c>
      <c r="G67" s="36">
        <v>1.8701486522621733</v>
      </c>
      <c r="H67" s="36">
        <v>1.8237933584282262</v>
      </c>
      <c r="I67" s="36">
        <v>1.8229182176612262</v>
      </c>
      <c r="J67" s="36">
        <v>1.8211679361272257</v>
      </c>
      <c r="K67" s="9"/>
      <c r="L67" s="36">
        <f t="shared" si="9"/>
        <v>1.8457047583264437</v>
      </c>
      <c r="M67" s="36">
        <f t="shared" si="10"/>
        <v>1.8477763334961757E-2</v>
      </c>
      <c r="N67" s="37">
        <f t="shared" si="11"/>
        <v>1.0011223762415884E-2</v>
      </c>
    </row>
    <row r="68" spans="1:14">
      <c r="A68" s="9">
        <v>6300</v>
      </c>
      <c r="B68" s="36">
        <v>2.0565443603860909</v>
      </c>
      <c r="C68" s="36">
        <v>2.0519187545372692</v>
      </c>
      <c r="D68" s="36">
        <v>2.0620950874046771</v>
      </c>
      <c r="E68" s="36">
        <v>2.1080745575262849</v>
      </c>
      <c r="F68" s="36">
        <v>2.0990464009630037</v>
      </c>
      <c r="G68" s="36">
        <v>2.1098801888389414</v>
      </c>
      <c r="H68" s="36">
        <v>1.9728447851624915</v>
      </c>
      <c r="I68" s="36">
        <v>1.952740474104123</v>
      </c>
      <c r="J68" s="36">
        <v>1.9955713976632554</v>
      </c>
      <c r="K68" s="9"/>
      <c r="L68" s="36">
        <f t="shared" si="9"/>
        <v>2.0454128896206818</v>
      </c>
      <c r="M68" s="36">
        <f t="shared" si="10"/>
        <v>5.8887693087782522E-2</v>
      </c>
      <c r="N68" s="37">
        <f t="shared" si="11"/>
        <v>2.8790125155954766E-2</v>
      </c>
    </row>
    <row r="69" spans="1:14">
      <c r="A69" s="9">
        <v>10000</v>
      </c>
      <c r="B69" s="36">
        <v>2.3637189952180102</v>
      </c>
      <c r="C69" s="36">
        <v>2.3711287726324866</v>
      </c>
      <c r="D69" s="36">
        <v>2.3627927730412006</v>
      </c>
      <c r="E69" s="36">
        <v>2.3645765463111865</v>
      </c>
      <c r="F69" s="36">
        <v>2.3718076672479178</v>
      </c>
      <c r="G69" s="36">
        <v>2.380846568418832</v>
      </c>
      <c r="H69" s="36">
        <v>2.2692400088312814</v>
      </c>
      <c r="I69" s="36">
        <v>2.2867428241712835</v>
      </c>
      <c r="J69" s="36">
        <v>2.2989947949092855</v>
      </c>
      <c r="K69" s="9"/>
      <c r="L69" s="36">
        <f t="shared" si="9"/>
        <v>2.3410943278646092</v>
      </c>
      <c r="M69" s="36">
        <f t="shared" si="10"/>
        <v>4.3083103110879463E-2</v>
      </c>
      <c r="N69" s="37">
        <f t="shared" si="11"/>
        <v>1.8402976162937016E-2</v>
      </c>
    </row>
    <row r="70" spans="1:14">
      <c r="A70" s="9">
        <v>16000</v>
      </c>
      <c r="B70" s="36">
        <v>2.8520710146087742</v>
      </c>
      <c r="C70" s="36">
        <v>2.8678027496017489</v>
      </c>
      <c r="D70" s="36">
        <v>2.8687281457778062</v>
      </c>
      <c r="E70" s="36">
        <v>2.8338776923192701</v>
      </c>
      <c r="F70" s="36">
        <v>2.8925781543972673</v>
      </c>
      <c r="G70" s="36">
        <v>2.9034151627808971</v>
      </c>
      <c r="H70" s="36">
        <v>2.7227580377827754</v>
      </c>
      <c r="I70" s="36">
        <v>2.7428683251523975</v>
      </c>
      <c r="J70" s="36">
        <v>2.8075709888633558</v>
      </c>
      <c r="K70" s="9"/>
      <c r="L70" s="36">
        <f t="shared" si="9"/>
        <v>2.8324078079204771</v>
      </c>
      <c r="M70" s="36">
        <f t="shared" si="10"/>
        <v>6.3522185870382705E-2</v>
      </c>
      <c r="N70" s="37">
        <f t="shared" si="11"/>
        <v>2.2426920901979862E-2</v>
      </c>
    </row>
    <row r="71" spans="1:14">
      <c r="A71" s="9">
        <v>25000</v>
      </c>
      <c r="B71" s="36">
        <v>3.5373687461395917</v>
      </c>
      <c r="C71" s="36">
        <v>3.5410747374922789</v>
      </c>
      <c r="D71" s="36">
        <v>3.5262507720815317</v>
      </c>
      <c r="E71" s="36">
        <v>3.6130198915009042</v>
      </c>
      <c r="F71" s="36">
        <v>3.5461121157323685</v>
      </c>
      <c r="G71" s="36">
        <v>3.5325497287522607</v>
      </c>
      <c r="H71" s="36">
        <v>3.4438284213597901</v>
      </c>
      <c r="I71" s="36">
        <v>3.4657134519988331</v>
      </c>
      <c r="J71" s="36">
        <v>3.4359498103297339</v>
      </c>
      <c r="K71" s="9"/>
      <c r="L71" s="36">
        <f t="shared" si="9"/>
        <v>3.5157630750430329</v>
      </c>
      <c r="M71" s="36">
        <f t="shared" si="10"/>
        <v>5.6930810881800686E-2</v>
      </c>
      <c r="N71" s="37">
        <f t="shared" si="11"/>
        <v>1.6193016897506341E-2</v>
      </c>
    </row>
    <row r="72" spans="1:1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39"/>
    </row>
    <row r="73" spans="1:14">
      <c r="A73" s="9"/>
      <c r="B73" s="40"/>
      <c r="C73" s="40"/>
      <c r="D73" s="40"/>
      <c r="E73" s="40"/>
      <c r="F73" s="9"/>
      <c r="G73" s="9"/>
      <c r="H73" s="40"/>
      <c r="I73" s="9"/>
      <c r="J73" s="9"/>
      <c r="K73" s="9"/>
      <c r="L73" s="9"/>
      <c r="M73" s="44" t="s">
        <v>58</v>
      </c>
      <c r="N73" s="41">
        <f>AVERAGE(N60:N71)</f>
        <v>1.4256240724384008E-2</v>
      </c>
    </row>
    <row r="75" spans="1:14">
      <c r="A75" s="33" t="s">
        <v>5</v>
      </c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</row>
    <row r="76" spans="1:14">
      <c r="A76" s="9"/>
      <c r="B76" s="51" t="s">
        <v>61</v>
      </c>
      <c r="C76" s="51"/>
      <c r="D76" s="51"/>
      <c r="E76" s="51" t="s">
        <v>62</v>
      </c>
      <c r="F76" s="51"/>
      <c r="G76" s="51"/>
      <c r="H76" s="51" t="s">
        <v>63</v>
      </c>
      <c r="I76" s="51"/>
      <c r="J76" s="51"/>
      <c r="K76" s="9"/>
      <c r="L76" s="51"/>
      <c r="M76" s="51"/>
      <c r="N76" s="51"/>
    </row>
    <row r="77" spans="1:14">
      <c r="A77" s="9" t="s">
        <v>79</v>
      </c>
      <c r="B77" s="38" t="s">
        <v>80</v>
      </c>
      <c r="C77" s="38" t="s">
        <v>81</v>
      </c>
      <c r="D77" s="38" t="s">
        <v>82</v>
      </c>
      <c r="E77" s="38" t="s">
        <v>80</v>
      </c>
      <c r="F77" s="38" t="s">
        <v>81</v>
      </c>
      <c r="G77" s="38" t="s">
        <v>82</v>
      </c>
      <c r="H77" s="38" t="s">
        <v>80</v>
      </c>
      <c r="I77" s="38" t="s">
        <v>81</v>
      </c>
      <c r="J77" s="38" t="s">
        <v>82</v>
      </c>
      <c r="K77" s="9"/>
      <c r="L77" s="43" t="s">
        <v>58</v>
      </c>
      <c r="M77" s="43" t="s">
        <v>83</v>
      </c>
      <c r="N77" s="43" t="s">
        <v>7</v>
      </c>
    </row>
    <row r="78" spans="1:14">
      <c r="A78" s="9">
        <v>0</v>
      </c>
      <c r="B78" s="36">
        <v>1.0092179143782924</v>
      </c>
      <c r="C78" s="36">
        <v>0.99753441057181869</v>
      </c>
      <c r="D78" s="36">
        <v>0.99324767504988898</v>
      </c>
      <c r="E78" s="36">
        <v>1.0046367600978354</v>
      </c>
      <c r="F78" s="36">
        <v>0.99769195809766764</v>
      </c>
      <c r="G78" s="36">
        <v>0.99767128180449727</v>
      </c>
      <c r="H78" s="36">
        <v>1.0041034007342573</v>
      </c>
      <c r="I78" s="36">
        <v>1.0059051964374766</v>
      </c>
      <c r="J78" s="36">
        <v>0.98999140282826659</v>
      </c>
      <c r="K78" s="9"/>
      <c r="L78" s="36">
        <f t="shared" ref="L78:L89" si="12">AVERAGE(B78:J78)</f>
        <v>1</v>
      </c>
      <c r="M78" s="36">
        <f t="shared" ref="M78:M89" si="13">STDEV(B78:J78)</f>
        <v>6.3321970802475763E-3</v>
      </c>
      <c r="N78" s="37">
        <f>M78/L78</f>
        <v>6.3321970802475763E-3</v>
      </c>
    </row>
    <row r="79" spans="1:14">
      <c r="A79" s="9">
        <v>250</v>
      </c>
      <c r="B79" s="36">
        <v>1.0443068024697624</v>
      </c>
      <c r="C79" s="36">
        <v>1.0560380620049195</v>
      </c>
      <c r="D79" s="36">
        <v>1.0511571998893394</v>
      </c>
      <c r="E79" s="36">
        <v>1.0479517889769758</v>
      </c>
      <c r="F79" s="36">
        <v>1.0478581681164971</v>
      </c>
      <c r="G79" s="36">
        <v>1.0413241615682554</v>
      </c>
      <c r="H79" s="36">
        <v>1.0526088336058579</v>
      </c>
      <c r="I79" s="36">
        <v>1.0604621875138263</v>
      </c>
      <c r="J79" s="36">
        <v>1.0619284175986115</v>
      </c>
      <c r="K79" s="9"/>
      <c r="L79" s="36">
        <f t="shared" si="12"/>
        <v>1.0515150690826716</v>
      </c>
      <c r="M79" s="36">
        <f t="shared" si="13"/>
        <v>7.0013766951594761E-3</v>
      </c>
      <c r="N79" s="37">
        <f t="shared" ref="N79:N89" si="14">M79/L79</f>
        <v>6.6583702897072021E-3</v>
      </c>
    </row>
    <row r="80" spans="1:14">
      <c r="A80" s="9">
        <v>400</v>
      </c>
      <c r="B80" s="36">
        <v>1.0923339084464658</v>
      </c>
      <c r="C80" s="36">
        <v>1.0916460654973883</v>
      </c>
      <c r="D80" s="36">
        <v>1.0932723227555643</v>
      </c>
      <c r="E80" s="36">
        <v>1.0537161988216135</v>
      </c>
      <c r="F80" s="36">
        <v>1.0650516724891379</v>
      </c>
      <c r="G80" s="36">
        <v>1.0563287092763176</v>
      </c>
      <c r="H80" s="36">
        <v>1.0893710977076467</v>
      </c>
      <c r="I80" s="36">
        <v>1.0915587507248929</v>
      </c>
      <c r="J80" s="36">
        <v>1.0949005909709388</v>
      </c>
      <c r="K80" s="9"/>
      <c r="L80" s="36">
        <f t="shared" si="12"/>
        <v>1.0809088129655517</v>
      </c>
      <c r="M80" s="36">
        <f t="shared" si="13"/>
        <v>1.7228420297351967E-2</v>
      </c>
      <c r="N80" s="37">
        <f t="shared" si="14"/>
        <v>1.5938828595619039E-2</v>
      </c>
    </row>
    <row r="81" spans="1:17">
      <c r="A81" s="9">
        <v>630</v>
      </c>
      <c r="B81" s="36">
        <v>1.1805988983048765</v>
      </c>
      <c r="C81" s="36">
        <v>1.1757410074770165</v>
      </c>
      <c r="D81" s="36">
        <v>1.180629605579389</v>
      </c>
      <c r="E81" s="36">
        <v>1.1573542939593195</v>
      </c>
      <c r="F81" s="36">
        <v>1.160550605632952</v>
      </c>
      <c r="G81" s="36">
        <v>1.1516002031952575</v>
      </c>
      <c r="H81" s="36">
        <v>1.1970602636917294</v>
      </c>
      <c r="I81" s="36">
        <v>1.1891625993695407</v>
      </c>
      <c r="J81" s="36">
        <v>1.1733672707251637</v>
      </c>
      <c r="K81" s="9"/>
      <c r="L81" s="36">
        <f t="shared" si="12"/>
        <v>1.1740071942150272</v>
      </c>
      <c r="M81" s="36">
        <f t="shared" si="13"/>
        <v>1.5051266279935685E-2</v>
      </c>
      <c r="N81" s="37">
        <f t="shared" si="14"/>
        <v>1.2820420823740663E-2</v>
      </c>
    </row>
    <row r="82" spans="1:17">
      <c r="A82" s="9">
        <v>1000</v>
      </c>
      <c r="B82" s="36">
        <v>1.2098929079520608</v>
      </c>
      <c r="C82" s="36">
        <v>1.2214079819066987</v>
      </c>
      <c r="D82" s="36">
        <v>1.2217504513271595</v>
      </c>
      <c r="E82" s="36">
        <v>1.2103862738927427</v>
      </c>
      <c r="F82" s="36">
        <v>1.2446293828809307</v>
      </c>
      <c r="G82" s="36">
        <v>1.2725849256604826</v>
      </c>
      <c r="H82" s="36">
        <v>1.2898612266597123</v>
      </c>
      <c r="I82" s="36">
        <v>1.2830962202261822</v>
      </c>
      <c r="J82" s="36">
        <v>1.2909887277319672</v>
      </c>
      <c r="K82" s="9"/>
      <c r="L82" s="36">
        <f t="shared" si="12"/>
        <v>1.2493997886931043</v>
      </c>
      <c r="M82" s="36">
        <f t="shared" si="13"/>
        <v>3.4809121874669197E-2</v>
      </c>
      <c r="N82" s="37">
        <f t="shared" si="14"/>
        <v>2.7860675333617746E-2</v>
      </c>
    </row>
    <row r="83" spans="1:17">
      <c r="A83" s="9">
        <v>1600</v>
      </c>
      <c r="B83" s="36">
        <v>1.3502378584481207</v>
      </c>
      <c r="C83" s="36">
        <v>1.3404179467503163</v>
      </c>
      <c r="D83" s="36">
        <v>1.3391904577880909</v>
      </c>
      <c r="E83" s="36">
        <v>1.3272805528378673</v>
      </c>
      <c r="F83" s="36">
        <v>1.3442969701819427</v>
      </c>
      <c r="G83" s="36">
        <v>1.3588824707625784</v>
      </c>
      <c r="H83" s="36">
        <v>1.3766788092233468</v>
      </c>
      <c r="I83" s="36">
        <v>1.3800613124401118</v>
      </c>
      <c r="J83" s="36">
        <v>1.3699138027898168</v>
      </c>
      <c r="K83" s="9"/>
      <c r="L83" s="36">
        <f t="shared" si="12"/>
        <v>1.3541066868024658</v>
      </c>
      <c r="M83" s="36">
        <f t="shared" si="13"/>
        <v>1.8359369745331554E-2</v>
      </c>
      <c r="N83" s="37">
        <f t="shared" si="14"/>
        <v>1.3558288962212162E-2</v>
      </c>
    </row>
    <row r="84" spans="1:17">
      <c r="A84" s="9">
        <v>2500</v>
      </c>
      <c r="B84" s="36">
        <v>1.564537640797504</v>
      </c>
      <c r="C84" s="36">
        <v>1.5522667573402686</v>
      </c>
      <c r="D84" s="36">
        <v>1.53876878553731</v>
      </c>
      <c r="E84" s="36">
        <v>1.4811602021180539</v>
      </c>
      <c r="F84" s="36">
        <v>1.5382681016254769</v>
      </c>
      <c r="G84" s="36">
        <v>1.5528488419252444</v>
      </c>
      <c r="H84" s="36">
        <v>1.5971475869377456</v>
      </c>
      <c r="I84" s="36">
        <v>1.5948933207599929</v>
      </c>
      <c r="J84" s="36">
        <v>1.5858762560489823</v>
      </c>
      <c r="K84" s="9"/>
      <c r="L84" s="36">
        <f t="shared" si="12"/>
        <v>1.5561963881211756</v>
      </c>
      <c r="M84" s="36">
        <f t="shared" si="13"/>
        <v>3.6067898466964447E-2</v>
      </c>
      <c r="N84" s="37">
        <f t="shared" si="14"/>
        <v>2.3176958089788324E-2</v>
      </c>
    </row>
    <row r="85" spans="1:17">
      <c r="A85" s="9">
        <v>4000</v>
      </c>
      <c r="B85" s="36">
        <v>1.7063229949735705</v>
      </c>
      <c r="C85" s="36">
        <v>1.710003058945476</v>
      </c>
      <c r="D85" s="36">
        <v>1.6928294270765831</v>
      </c>
      <c r="E85" s="36">
        <v>1.7187513435035402</v>
      </c>
      <c r="F85" s="36">
        <v>1.7321126613682318</v>
      </c>
      <c r="G85" s="36">
        <v>1.7454739792329237</v>
      </c>
      <c r="H85" s="36">
        <v>1.7397256936331209</v>
      </c>
      <c r="I85" s="36">
        <v>1.7588807045086157</v>
      </c>
      <c r="J85" s="36">
        <v>1.7678948272735535</v>
      </c>
      <c r="K85" s="9"/>
      <c r="L85" s="36">
        <f t="shared" si="12"/>
        <v>1.730221632279513</v>
      </c>
      <c r="M85" s="36">
        <f t="shared" si="13"/>
        <v>2.5191341295655797E-2</v>
      </c>
      <c r="N85" s="37">
        <f t="shared" si="14"/>
        <v>1.455960370953575E-2</v>
      </c>
    </row>
    <row r="86" spans="1:17">
      <c r="A86" s="9">
        <v>6300</v>
      </c>
      <c r="B86" s="36">
        <v>2.0284740163365398</v>
      </c>
      <c r="C86" s="36">
        <v>2.0297019061769372</v>
      </c>
      <c r="D86" s="36">
        <v>2.0174230077729636</v>
      </c>
      <c r="E86" s="36">
        <v>2.0487162325618309</v>
      </c>
      <c r="F86" s="36">
        <v>2.0620906412017002</v>
      </c>
      <c r="G86" s="36">
        <v>2.0766809051724668</v>
      </c>
      <c r="H86" s="36">
        <v>2.1249057536424925</v>
      </c>
      <c r="I86" s="36">
        <v>2.1147549299785955</v>
      </c>
      <c r="J86" s="36">
        <v>2.1294172308264465</v>
      </c>
      <c r="K86" s="9"/>
      <c r="L86" s="36">
        <f t="shared" si="12"/>
        <v>2.0702405137411084</v>
      </c>
      <c r="M86" s="36">
        <f t="shared" si="13"/>
        <v>4.3618240509710096E-2</v>
      </c>
      <c r="N86" s="37">
        <f t="shared" si="14"/>
        <v>2.1069165741949503E-2</v>
      </c>
    </row>
    <row r="87" spans="1:17">
      <c r="A87" s="9">
        <v>10000</v>
      </c>
      <c r="B87" s="36">
        <v>2.160380573516993</v>
      </c>
      <c r="C87" s="36">
        <v>2.1738829521014744</v>
      </c>
      <c r="D87" s="36">
        <v>2.1812478858748277</v>
      </c>
      <c r="E87" s="36">
        <v>2.2899235911598375</v>
      </c>
      <c r="F87" s="36">
        <v>2.3154482171759505</v>
      </c>
      <c r="G87" s="36">
        <v>2.2947854246867156</v>
      </c>
      <c r="H87" s="36">
        <v>2.3327997184955809</v>
      </c>
      <c r="I87" s="36">
        <v>2.3316722174233262</v>
      </c>
      <c r="J87" s="36">
        <v>2.326034712062051</v>
      </c>
      <c r="K87" s="9"/>
      <c r="L87" s="36">
        <f t="shared" si="12"/>
        <v>2.2673528102774174</v>
      </c>
      <c r="M87" s="36">
        <f t="shared" si="13"/>
        <v>7.3342295102338556E-2</v>
      </c>
      <c r="N87" s="37">
        <f t="shared" si="14"/>
        <v>3.2347103093040432E-2</v>
      </c>
    </row>
    <row r="88" spans="1:17">
      <c r="A88" s="9">
        <v>16000</v>
      </c>
      <c r="B88" s="36">
        <v>2.7244740272007903</v>
      </c>
      <c r="C88" s="36">
        <v>2.728154091172696</v>
      </c>
      <c r="D88" s="36">
        <v>2.7195672752382496</v>
      </c>
      <c r="E88" s="36">
        <v>2.7888714379393131</v>
      </c>
      <c r="F88" s="36">
        <v>2.8289553915333889</v>
      </c>
      <c r="G88" s="36">
        <v>2.8083060821061379</v>
      </c>
      <c r="H88" s="36">
        <v>2.8090260066239447</v>
      </c>
      <c r="I88" s="36">
        <v>2.8033921798958583</v>
      </c>
      <c r="J88" s="36">
        <v>2.796631587822155</v>
      </c>
      <c r="K88" s="9"/>
      <c r="L88" s="36">
        <f t="shared" si="12"/>
        <v>2.7785975643925038</v>
      </c>
      <c r="M88" s="36">
        <f t="shared" si="13"/>
        <v>4.2350361005923043E-2</v>
      </c>
      <c r="N88" s="37">
        <f t="shared" si="14"/>
        <v>1.5241631803266291E-2</v>
      </c>
    </row>
    <row r="89" spans="1:17">
      <c r="A89" s="9">
        <v>25000</v>
      </c>
      <c r="B89" s="36">
        <v>3.3211555106455983</v>
      </c>
      <c r="C89" s="36">
        <v>3.2855234315450716</v>
      </c>
      <c r="D89" s="36">
        <v>3.273236507717304</v>
      </c>
      <c r="E89" s="36">
        <v>3.4467694714857267</v>
      </c>
      <c r="F89" s="36">
        <v>3.4723191216449925</v>
      </c>
      <c r="G89" s="36">
        <v>3.4674525216146566</v>
      </c>
      <c r="H89" s="36">
        <v>3.4975514364701041</v>
      </c>
      <c r="I89" s="36">
        <v>3.4964228300046414</v>
      </c>
      <c r="J89" s="36">
        <v>3.4975514364701041</v>
      </c>
      <c r="K89" s="9"/>
      <c r="L89" s="36">
        <f t="shared" si="12"/>
        <v>3.4175535852886885</v>
      </c>
      <c r="M89" s="36">
        <f t="shared" si="13"/>
        <v>9.5468826813838822E-2</v>
      </c>
      <c r="N89" s="37">
        <f t="shared" si="14"/>
        <v>2.7934844160102425E-2</v>
      </c>
    </row>
    <row r="90" spans="1:17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39"/>
    </row>
    <row r="91" spans="1:17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9"/>
      <c r="L91" s="9"/>
      <c r="M91" s="44" t="s">
        <v>58</v>
      </c>
      <c r="N91" s="41">
        <f>AVERAGE(N78:N89)</f>
        <v>1.8124840640235593E-2</v>
      </c>
    </row>
    <row r="92" spans="1:17" s="2" customFormat="1">
      <c r="O92" s="45"/>
      <c r="P92" s="45"/>
      <c r="Q92" s="45"/>
    </row>
    <row r="93" spans="1:17">
      <c r="A93" s="33" t="s">
        <v>6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</row>
    <row r="94" spans="1:17">
      <c r="A94" s="9"/>
      <c r="B94" s="51" t="s">
        <v>61</v>
      </c>
      <c r="C94" s="51"/>
      <c r="D94" s="51"/>
      <c r="E94" s="51" t="s">
        <v>62</v>
      </c>
      <c r="F94" s="51"/>
      <c r="G94" s="51"/>
      <c r="H94" s="51" t="s">
        <v>63</v>
      </c>
      <c r="I94" s="51"/>
      <c r="J94" s="51"/>
      <c r="K94" s="9"/>
      <c r="L94" s="51"/>
      <c r="M94" s="51"/>
      <c r="N94" s="51"/>
    </row>
    <row r="95" spans="1:17">
      <c r="A95" s="9" t="s">
        <v>79</v>
      </c>
      <c r="B95" s="38" t="s">
        <v>80</v>
      </c>
      <c r="C95" s="38" t="s">
        <v>81</v>
      </c>
      <c r="D95" s="38" t="s">
        <v>82</v>
      </c>
      <c r="E95" s="38" t="s">
        <v>80</v>
      </c>
      <c r="F95" s="38" t="s">
        <v>81</v>
      </c>
      <c r="G95" s="38" t="s">
        <v>82</v>
      </c>
      <c r="H95" s="38" t="s">
        <v>80</v>
      </c>
      <c r="I95" s="38" t="s">
        <v>81</v>
      </c>
      <c r="J95" s="38" t="s">
        <v>82</v>
      </c>
      <c r="K95" s="9"/>
      <c r="L95" s="43" t="s">
        <v>58</v>
      </c>
      <c r="M95" s="43" t="s">
        <v>83</v>
      </c>
      <c r="N95" s="43" t="s">
        <v>7</v>
      </c>
    </row>
    <row r="96" spans="1:17">
      <c r="A96" s="9">
        <v>0</v>
      </c>
      <c r="B96" s="36">
        <v>0.99773803298958397</v>
      </c>
      <c r="C96" s="36">
        <v>1.0066849270641387</v>
      </c>
      <c r="D96" s="36">
        <v>0.99557703994627722</v>
      </c>
      <c r="E96" s="36">
        <v>1.0097926350402753</v>
      </c>
      <c r="F96" s="36">
        <v>0.99358326185831292</v>
      </c>
      <c r="G96" s="36">
        <v>0.9966241031014117</v>
      </c>
      <c r="H96" s="36">
        <v>0.99091728699685988</v>
      </c>
      <c r="I96" s="36">
        <v>0.99647573772890785</v>
      </c>
      <c r="J96" s="36">
        <v>1.0126069752742322</v>
      </c>
      <c r="K96" s="9"/>
      <c r="L96" s="36">
        <f>AVERAGE(B96:J96)</f>
        <v>1</v>
      </c>
      <c r="M96" s="36">
        <f>STDEV(B96:J96)</f>
        <v>7.6785916282280748E-3</v>
      </c>
      <c r="N96" s="37">
        <f>M96/L96</f>
        <v>7.6785916282280748E-3</v>
      </c>
    </row>
    <row r="97" spans="1:14">
      <c r="A97" s="9">
        <v>250</v>
      </c>
      <c r="B97" s="36">
        <v>1.096065625759282</v>
      </c>
      <c r="C97" s="36">
        <v>1.1078725519788215</v>
      </c>
      <c r="D97" s="36">
        <v>1.1029240194664476</v>
      </c>
      <c r="E97" s="36">
        <v>1.0858209138429529</v>
      </c>
      <c r="F97" s="36">
        <v>1.0879313529369139</v>
      </c>
      <c r="G97" s="36">
        <v>1.0858209138429529</v>
      </c>
      <c r="H97" s="36">
        <v>1.1079531307114501</v>
      </c>
      <c r="I97" s="36">
        <v>1.1251228692912991</v>
      </c>
      <c r="J97" s="36">
        <v>1.1069431460891059</v>
      </c>
      <c r="K97" s="9"/>
      <c r="L97" s="36">
        <f t="shared" ref="L97:L107" si="15">AVERAGE(B97:J97)</f>
        <v>1.1007171693243583</v>
      </c>
      <c r="M97" s="36">
        <f t="shared" ref="M97:M107" si="16">STDEV(B97:J97)</f>
        <v>1.3094562880229503E-2</v>
      </c>
      <c r="N97" s="37">
        <f t="shared" ref="N97:N107" si="17">M97/L97</f>
        <v>1.1896391957133913E-2</v>
      </c>
    </row>
    <row r="98" spans="1:14">
      <c r="A98" s="9">
        <v>400</v>
      </c>
      <c r="B98" s="36">
        <v>1.1241654574101696</v>
      </c>
      <c r="C98" s="36">
        <v>1.1310609904334388</v>
      </c>
      <c r="D98" s="36">
        <v>1.1213417439524607</v>
      </c>
      <c r="E98" s="36">
        <v>1.1248640370812324</v>
      </c>
      <c r="F98" s="36">
        <v>1.1385818911919789</v>
      </c>
      <c r="G98" s="36">
        <v>1.1301401348161346</v>
      </c>
      <c r="H98" s="36">
        <v>1.1311827770253637</v>
      </c>
      <c r="I98" s="36">
        <v>1.1544124233392774</v>
      </c>
      <c r="J98" s="36">
        <v>1.1443125771158367</v>
      </c>
      <c r="K98" s="9"/>
      <c r="L98" s="36">
        <f t="shared" si="15"/>
        <v>1.1333402258184326</v>
      </c>
      <c r="M98" s="36">
        <f t="shared" si="16"/>
        <v>1.0676966193863579E-2</v>
      </c>
      <c r="N98" s="37">
        <f t="shared" si="17"/>
        <v>9.4207952304466141E-3</v>
      </c>
    </row>
    <row r="99" spans="1:14">
      <c r="A99" s="9">
        <v>630</v>
      </c>
      <c r="B99" s="36">
        <v>1.1862741382473276</v>
      </c>
      <c r="C99" s="36">
        <v>1.1671588203798351</v>
      </c>
      <c r="D99" s="36">
        <v>1.1750298336193907</v>
      </c>
      <c r="E99" s="36">
        <v>1.1723580107122538</v>
      </c>
      <c r="F99" s="36">
        <v>1.1765751258587005</v>
      </c>
      <c r="G99" s="36">
        <v>1.1776294046453124</v>
      </c>
      <c r="H99" s="36">
        <v>1.1967738496821527</v>
      </c>
      <c r="I99" s="36">
        <v>1.2008101864433069</v>
      </c>
      <c r="J99" s="36">
        <v>1.1998011022530184</v>
      </c>
      <c r="K99" s="9"/>
      <c r="L99" s="36">
        <f t="shared" si="15"/>
        <v>1.1836011635379222</v>
      </c>
      <c r="M99" s="36">
        <f t="shared" si="16"/>
        <v>1.2720588027316697E-2</v>
      </c>
      <c r="N99" s="37">
        <f t="shared" si="17"/>
        <v>1.0747360191243284E-2</v>
      </c>
    </row>
    <row r="100" spans="1:14">
      <c r="A100" s="9">
        <v>1000</v>
      </c>
      <c r="B100" s="36">
        <v>1.2792377558135344</v>
      </c>
      <c r="C100" s="36">
        <v>1.288238549170182</v>
      </c>
      <c r="D100" s="36">
        <v>1.3073652350530578</v>
      </c>
      <c r="E100" s="36">
        <v>1.2764359861753456</v>
      </c>
      <c r="F100" s="36">
        <v>1.2701065515331538</v>
      </c>
      <c r="G100" s="36">
        <v>1.2669418342120575</v>
      </c>
      <c r="H100" s="36">
        <v>1.2550375846859141</v>
      </c>
      <c r="I100" s="36">
        <v>1.2944152723791971</v>
      </c>
      <c r="J100" s="36">
        <v>1.2509988474866027</v>
      </c>
      <c r="K100" s="9"/>
      <c r="L100" s="36">
        <f t="shared" si="15"/>
        <v>1.2765308462787828</v>
      </c>
      <c r="M100" s="36">
        <f t="shared" si="16"/>
        <v>1.8241720259833071E-2</v>
      </c>
      <c r="N100" s="37">
        <f t="shared" si="17"/>
        <v>1.4290074002527664E-2</v>
      </c>
    </row>
    <row r="101" spans="1:14">
      <c r="A101" s="9">
        <v>1600</v>
      </c>
      <c r="B101" s="36">
        <v>1.43477327052473</v>
      </c>
      <c r="C101" s="36">
        <v>1.4482664360782542</v>
      </c>
      <c r="D101" s="36">
        <v>1.4426442837642854</v>
      </c>
      <c r="E101" s="36">
        <v>1.4222220831392358</v>
      </c>
      <c r="F101" s="36">
        <v>1.4274934770722947</v>
      </c>
      <c r="G101" s="36">
        <v>1.4201135255660124</v>
      </c>
      <c r="H101" s="36">
        <v>1.4641811601086034</v>
      </c>
      <c r="I101" s="36">
        <v>1.445008560493122</v>
      </c>
      <c r="J101" s="36">
        <v>1.4490448972542762</v>
      </c>
      <c r="K101" s="9"/>
      <c r="L101" s="36">
        <f t="shared" si="15"/>
        <v>1.4393052993334239</v>
      </c>
      <c r="M101" s="36">
        <f t="shared" si="16"/>
        <v>1.4395594290176955E-2</v>
      </c>
      <c r="N101" s="37">
        <f>M101/L101</f>
        <v>1.0001765641274226E-2</v>
      </c>
    </row>
    <row r="102" spans="1:14">
      <c r="A102" s="9">
        <v>2500</v>
      </c>
      <c r="B102" s="36">
        <v>1.564547721062812</v>
      </c>
      <c r="C102" s="36">
        <v>1.579169662381156</v>
      </c>
      <c r="D102" s="36">
        <v>1.5904173095491128</v>
      </c>
      <c r="E102" s="36">
        <v>1.6272357444861885</v>
      </c>
      <c r="F102" s="36">
        <v>1.6082530851208279</v>
      </c>
      <c r="G102" s="36">
        <v>1.6325087054210108</v>
      </c>
      <c r="H102" s="36">
        <v>1.6271272592500285</v>
      </c>
      <c r="I102" s="36">
        <v>1.6432774057438253</v>
      </c>
      <c r="J102" s="36">
        <v>1.6402492532762387</v>
      </c>
      <c r="K102" s="9"/>
      <c r="L102" s="36">
        <f t="shared" si="15"/>
        <v>1.6125317940323558</v>
      </c>
      <c r="M102" s="36">
        <f t="shared" si="16"/>
        <v>2.84269278148283E-2</v>
      </c>
      <c r="N102" s="37">
        <f t="shared" si="17"/>
        <v>1.7628754930619314E-2</v>
      </c>
    </row>
    <row r="103" spans="1:14">
      <c r="A103" s="9">
        <v>4000</v>
      </c>
      <c r="B103" s="36">
        <v>1.8485121597702405</v>
      </c>
      <c r="C103" s="36">
        <v>1.8361287043759211</v>
      </c>
      <c r="D103" s="36">
        <v>1.8676502271978255</v>
      </c>
      <c r="E103" s="36">
        <v>1.8482391707161039</v>
      </c>
      <c r="F103" s="36">
        <v>1.8450725701951745</v>
      </c>
      <c r="G103" s="36">
        <v>1.8397949026602911</v>
      </c>
      <c r="H103" s="36">
        <v>1.9033771728070061</v>
      </c>
      <c r="I103" s="36">
        <v>1.8851920405827354</v>
      </c>
      <c r="J103" s="36">
        <v>1.869027478605606</v>
      </c>
      <c r="K103" s="9"/>
      <c r="L103" s="36">
        <f t="shared" si="15"/>
        <v>1.8603327141012116</v>
      </c>
      <c r="M103" s="36">
        <f t="shared" si="16"/>
        <v>2.2711350521249493E-2</v>
      </c>
      <c r="N103" s="37">
        <f t="shared" si="17"/>
        <v>1.2208219717418719E-2</v>
      </c>
    </row>
    <row r="104" spans="1:14">
      <c r="A104" s="9">
        <v>6300</v>
      </c>
      <c r="B104" s="36">
        <v>1.9846197668308372</v>
      </c>
      <c r="C104" s="36">
        <v>2.0532100250612513</v>
      </c>
      <c r="D104" s="36">
        <v>2.0891917998706488</v>
      </c>
      <c r="E104" s="36">
        <v>2.0294866642275977</v>
      </c>
      <c r="F104" s="36">
        <v>2.0537350763196671</v>
      </c>
      <c r="G104" s="36">
        <v>2.0516265187464438</v>
      </c>
      <c r="H104" s="36">
        <v>2.0918315264680465</v>
      </c>
      <c r="I104" s="36">
        <v>2.0938496948486232</v>
      </c>
      <c r="J104" s="36">
        <v>2.1130222944641042</v>
      </c>
      <c r="K104" s="9"/>
      <c r="L104" s="36">
        <f t="shared" si="15"/>
        <v>2.06228592964858</v>
      </c>
      <c r="M104" s="36">
        <f t="shared" si="16"/>
        <v>3.9598382177530832E-2</v>
      </c>
      <c r="N104" s="37">
        <f t="shared" si="17"/>
        <v>1.9201208527024435E-2</v>
      </c>
    </row>
    <row r="105" spans="1:14">
      <c r="A105" s="9">
        <v>10000</v>
      </c>
      <c r="B105" s="36">
        <v>2.3292153828042799</v>
      </c>
      <c r="C105" s="36">
        <v>2.3314669201487019</v>
      </c>
      <c r="D105" s="36">
        <v>2.3506049875762862</v>
      </c>
      <c r="E105" s="36">
        <v>2.293674310660248</v>
      </c>
      <c r="F105" s="36">
        <v>2.2862855761114114</v>
      </c>
      <c r="G105" s="36">
        <v>2.2852300426044345</v>
      </c>
      <c r="H105" s="36">
        <v>2.3691186147730514</v>
      </c>
      <c r="I105" s="36">
        <v>2.3670980445259109</v>
      </c>
      <c r="J105" s="36">
        <v>2.3923551726151753</v>
      </c>
      <c r="K105" s="9"/>
      <c r="L105" s="36">
        <f t="shared" si="15"/>
        <v>2.3338943390910551</v>
      </c>
      <c r="M105" s="36">
        <f t="shared" si="16"/>
        <v>3.9243461601389071E-2</v>
      </c>
      <c r="N105" s="37">
        <f t="shared" si="17"/>
        <v>1.6814583652776931E-2</v>
      </c>
    </row>
    <row r="106" spans="1:14">
      <c r="A106" s="9">
        <v>16000</v>
      </c>
      <c r="B106" s="36">
        <v>2.8074127331220553</v>
      </c>
      <c r="C106" s="36">
        <v>2.8209099097236034</v>
      </c>
      <c r="D106" s="36">
        <v>2.8197851450068079</v>
      </c>
      <c r="E106" s="36">
        <v>2.8231432845039057</v>
      </c>
      <c r="F106" s="36">
        <v>2.8495080891780176</v>
      </c>
      <c r="G106" s="36">
        <v>2.8263070610647993</v>
      </c>
      <c r="H106" s="36">
        <v>2.8182005631675433</v>
      </c>
      <c r="I106" s="36">
        <v>2.8757354600516947</v>
      </c>
      <c r="J106" s="36">
        <v>2.8484820878434127</v>
      </c>
      <c r="K106" s="9"/>
      <c r="L106" s="36">
        <f t="shared" si="15"/>
        <v>2.8321649259624264</v>
      </c>
      <c r="M106" s="36">
        <f t="shared" si="16"/>
        <v>2.1414772834661599E-2</v>
      </c>
      <c r="N106" s="37">
        <f t="shared" si="17"/>
        <v>7.5612732289537937E-3</v>
      </c>
    </row>
    <row r="107" spans="1:14">
      <c r="A107" s="9">
        <v>25000</v>
      </c>
      <c r="B107" s="36">
        <v>3.4064637602930574</v>
      </c>
      <c r="C107" s="36">
        <v>3.4267336272964544</v>
      </c>
      <c r="D107" s="36">
        <v>3.4256075235740431</v>
      </c>
      <c r="E107" s="36">
        <v>3.4040528360243951</v>
      </c>
      <c r="F107" s="36">
        <v>3.3797683399857603</v>
      </c>
      <c r="G107" s="36">
        <v>3.4494542851401055</v>
      </c>
      <c r="H107" s="36">
        <v>3.3804095132657754</v>
      </c>
      <c r="I107" s="36">
        <v>3.3925365429097791</v>
      </c>
      <c r="J107" s="36">
        <v>3.4642881349701282</v>
      </c>
      <c r="K107" s="9"/>
      <c r="L107" s="36">
        <f t="shared" si="15"/>
        <v>3.4143682848288335</v>
      </c>
      <c r="M107" s="36">
        <f t="shared" si="16"/>
        <v>2.9576405998901413E-2</v>
      </c>
      <c r="N107" s="37">
        <f t="shared" si="17"/>
        <v>8.6623362014927215E-3</v>
      </c>
    </row>
    <row r="108" spans="1:14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39"/>
    </row>
    <row r="109" spans="1:14">
      <c r="A109" s="9"/>
      <c r="B109" s="40"/>
      <c r="C109" s="40"/>
      <c r="D109" s="40"/>
      <c r="E109" s="40"/>
      <c r="F109" s="40"/>
      <c r="G109" s="40"/>
      <c r="H109" s="40"/>
      <c r="I109" s="9"/>
      <c r="J109" s="9"/>
      <c r="K109" s="9"/>
      <c r="L109" s="9"/>
      <c r="M109" s="44" t="s">
        <v>58</v>
      </c>
      <c r="N109" s="41">
        <f>AVERAGE(N96:N107)</f>
        <v>1.2175946242428308E-2</v>
      </c>
    </row>
    <row r="110" spans="1:14">
      <c r="D110" s="2"/>
      <c r="E110" s="2"/>
      <c r="F110" s="2"/>
    </row>
    <row r="111" spans="1:14">
      <c r="D111" s="2"/>
      <c r="E111" s="2"/>
      <c r="F111" s="2"/>
    </row>
    <row r="112" spans="1:14">
      <c r="D112" s="4"/>
      <c r="E112" s="4"/>
      <c r="F112" s="2"/>
    </row>
    <row r="113" spans="4:6">
      <c r="D113" s="4"/>
      <c r="E113" s="4"/>
      <c r="F113" s="2"/>
    </row>
    <row r="114" spans="4:6">
      <c r="D114" s="4"/>
      <c r="E114" s="4"/>
      <c r="F114" s="2"/>
    </row>
    <row r="115" spans="4:6">
      <c r="D115" s="4"/>
      <c r="E115" s="4"/>
      <c r="F115" s="2"/>
    </row>
    <row r="116" spans="4:6">
      <c r="D116" s="4"/>
      <c r="E116" s="4"/>
      <c r="F116" s="2"/>
    </row>
    <row r="117" spans="4:6">
      <c r="D117" s="4"/>
      <c r="E117" s="4"/>
      <c r="F117" s="2"/>
    </row>
    <row r="118" spans="4:6">
      <c r="D118" s="4"/>
      <c r="E118" s="4"/>
      <c r="F118" s="2"/>
    </row>
    <row r="119" spans="4:6">
      <c r="D119" s="4"/>
      <c r="E119" s="4"/>
      <c r="F119" s="2"/>
    </row>
    <row r="120" spans="4:6">
      <c r="D120" s="4"/>
      <c r="E120" s="4"/>
      <c r="F120" s="2"/>
    </row>
    <row r="121" spans="4:6">
      <c r="D121" s="4"/>
      <c r="E121" s="4"/>
      <c r="F121" s="2"/>
    </row>
    <row r="122" spans="4:6">
      <c r="D122" s="4"/>
      <c r="E122" s="4"/>
      <c r="F122" s="2"/>
    </row>
    <row r="123" spans="4:6">
      <c r="D123" s="4"/>
      <c r="E123" s="4"/>
      <c r="F123" s="2"/>
    </row>
    <row r="124" spans="4:6">
      <c r="D124" s="4"/>
      <c r="E124" s="4"/>
      <c r="F124" s="2"/>
    </row>
    <row r="125" spans="4:6">
      <c r="D125" s="4"/>
      <c r="E125" s="4"/>
      <c r="F125" s="2"/>
    </row>
    <row r="126" spans="4:6">
      <c r="D126" s="4"/>
      <c r="E126" s="4"/>
      <c r="F126" s="2"/>
    </row>
    <row r="127" spans="4:6">
      <c r="D127" s="4"/>
      <c r="E127" s="4"/>
      <c r="F127" s="2"/>
    </row>
    <row r="128" spans="4:6">
      <c r="D128" s="4"/>
      <c r="E128" s="4"/>
      <c r="F128" s="2"/>
    </row>
    <row r="129" spans="4:6">
      <c r="D129" s="4"/>
      <c r="E129" s="4"/>
      <c r="F129" s="2"/>
    </row>
    <row r="130" spans="4:6">
      <c r="D130" s="4"/>
      <c r="E130" s="4"/>
      <c r="F130" s="2"/>
    </row>
    <row r="131" spans="4:6">
      <c r="D131" s="4"/>
      <c r="E131" s="4"/>
      <c r="F131" s="2"/>
    </row>
    <row r="132" spans="4:6">
      <c r="D132" s="4"/>
      <c r="E132" s="4"/>
      <c r="F132" s="2"/>
    </row>
    <row r="133" spans="4:6">
      <c r="D133" s="4"/>
      <c r="E133" s="4"/>
      <c r="F133" s="2"/>
    </row>
    <row r="134" spans="4:6">
      <c r="D134" s="4"/>
      <c r="E134" s="4"/>
      <c r="F134" s="2"/>
    </row>
    <row r="135" spans="4:6">
      <c r="D135" s="4"/>
      <c r="E135" s="4"/>
      <c r="F135" s="2"/>
    </row>
    <row r="136" spans="4:6">
      <c r="D136" s="4"/>
      <c r="E136" s="4"/>
      <c r="F136" s="2"/>
    </row>
    <row r="137" spans="4:6">
      <c r="D137" s="4"/>
      <c r="E137" s="4"/>
      <c r="F137" s="2"/>
    </row>
    <row r="138" spans="4:6">
      <c r="D138" s="4"/>
      <c r="E138" s="4"/>
      <c r="F138" s="2"/>
    </row>
    <row r="139" spans="4:6">
      <c r="D139" s="4"/>
      <c r="E139" s="4"/>
      <c r="F139" s="2"/>
    </row>
    <row r="140" spans="4:6">
      <c r="D140" s="4"/>
      <c r="E140" s="4"/>
      <c r="F140" s="2"/>
    </row>
    <row r="141" spans="4:6">
      <c r="D141" s="4"/>
      <c r="E141" s="4"/>
      <c r="F141" s="2"/>
    </row>
    <row r="142" spans="4:6">
      <c r="D142" s="4"/>
      <c r="E142" s="4"/>
      <c r="F142" s="2"/>
    </row>
    <row r="143" spans="4:6">
      <c r="D143" s="4"/>
      <c r="E143" s="4"/>
      <c r="F143" s="2"/>
    </row>
    <row r="144" spans="4:6">
      <c r="D144" s="4"/>
      <c r="E144" s="4"/>
      <c r="F144" s="2"/>
    </row>
    <row r="145" spans="4:6">
      <c r="D145" s="4"/>
      <c r="E145" s="4"/>
      <c r="F145" s="2"/>
    </row>
    <row r="146" spans="4:6">
      <c r="D146" s="4"/>
      <c r="E146" s="4"/>
      <c r="F146" s="2"/>
    </row>
    <row r="147" spans="4:6">
      <c r="D147" s="4"/>
      <c r="E147" s="4"/>
      <c r="F147" s="2"/>
    </row>
    <row r="148" spans="4:6">
      <c r="D148" s="2"/>
      <c r="E148" s="2"/>
      <c r="F148" s="2"/>
    </row>
  </sheetData>
  <mergeCells count="24">
    <mergeCell ref="B40:D40"/>
    <mergeCell ref="E40:G40"/>
    <mergeCell ref="H40:J40"/>
    <mergeCell ref="L40:N40"/>
    <mergeCell ref="L94:N94"/>
    <mergeCell ref="B94:D94"/>
    <mergeCell ref="E94:G94"/>
    <mergeCell ref="H94:J94"/>
    <mergeCell ref="L58:N58"/>
    <mergeCell ref="B76:D76"/>
    <mergeCell ref="E76:G76"/>
    <mergeCell ref="H76:J76"/>
    <mergeCell ref="L76:N76"/>
    <mergeCell ref="B58:D58"/>
    <mergeCell ref="E58:G58"/>
    <mergeCell ref="H58:J58"/>
    <mergeCell ref="L4:N4"/>
    <mergeCell ref="B22:D22"/>
    <mergeCell ref="E22:G22"/>
    <mergeCell ref="H22:J22"/>
    <mergeCell ref="B4:D4"/>
    <mergeCell ref="E4:G4"/>
    <mergeCell ref="H4:J4"/>
    <mergeCell ref="L22:N22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Temperatures</vt:lpstr>
      <vt:lpstr>Temp. Correction factor</vt:lpstr>
      <vt:lpstr>DRC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2012-07-06T16:30:28Z</dcterms:modified>
</cp:coreProperties>
</file>